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18\Primer trimestre\Cuadros Excel\"/>
    </mc:Choice>
  </mc:AlternateContent>
  <bookViews>
    <workbookView xWindow="0" yWindow="0" windowWidth="20490" windowHeight="9045"/>
  </bookViews>
  <sheets>
    <sheet name="Cuadro 1 CompNorm" sheetId="1" r:id="rId1"/>
  </sheets>
  <definedNames>
    <definedName name="_xlnm.Print_Area" localSheetId="0">'Cuadro 1 CompNorm'!$A$1:$N$698</definedName>
    <definedName name="_xlnm.Print_Titles" localSheetId="0">'Cuadro 1 CompNorm'!$1:$11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92" i="1" l="1"/>
  <c r="C692" i="1"/>
  <c r="H691" i="1"/>
  <c r="C691" i="1"/>
  <c r="H690" i="1"/>
  <c r="C690" i="1"/>
  <c r="H689" i="1"/>
  <c r="C689" i="1"/>
  <c r="H688" i="1"/>
  <c r="H687" i="1" s="1"/>
  <c r="C688" i="1"/>
  <c r="M687" i="1"/>
  <c r="L687" i="1"/>
  <c r="K687" i="1"/>
  <c r="J687" i="1"/>
  <c r="I687" i="1"/>
  <c r="G687" i="1"/>
  <c r="F687" i="1"/>
  <c r="E687" i="1"/>
  <c r="D687" i="1"/>
  <c r="C687" i="1"/>
  <c r="H686" i="1"/>
  <c r="C686" i="1"/>
  <c r="H685" i="1"/>
  <c r="H684" i="1" s="1"/>
  <c r="C685" i="1"/>
  <c r="M684" i="1"/>
  <c r="L684" i="1"/>
  <c r="K684" i="1"/>
  <c r="J684" i="1"/>
  <c r="I684" i="1"/>
  <c r="G684" i="1"/>
  <c r="F684" i="1"/>
  <c r="E684" i="1"/>
  <c r="D684" i="1"/>
  <c r="C684" i="1"/>
  <c r="H683" i="1"/>
  <c r="C683" i="1"/>
  <c r="H682" i="1"/>
  <c r="C682" i="1"/>
  <c r="H681" i="1"/>
  <c r="C681" i="1"/>
  <c r="H680" i="1"/>
  <c r="C680" i="1"/>
  <c r="C679" i="1" s="1"/>
  <c r="M679" i="1"/>
  <c r="L679" i="1"/>
  <c r="K679" i="1"/>
  <c r="J679" i="1"/>
  <c r="I679" i="1"/>
  <c r="G679" i="1"/>
  <c r="F679" i="1"/>
  <c r="E679" i="1"/>
  <c r="D679" i="1"/>
  <c r="H678" i="1"/>
  <c r="C678" i="1"/>
  <c r="H677" i="1"/>
  <c r="C677" i="1"/>
  <c r="H676" i="1"/>
  <c r="C676" i="1"/>
  <c r="H675" i="1"/>
  <c r="C675" i="1"/>
  <c r="H674" i="1"/>
  <c r="H673" i="1" s="1"/>
  <c r="H672" i="1" s="1"/>
  <c r="C674" i="1"/>
  <c r="C673" i="1" s="1"/>
  <c r="C672" i="1" s="1"/>
  <c r="C670" i="1" s="1"/>
  <c r="M673" i="1"/>
  <c r="L673" i="1"/>
  <c r="K673" i="1"/>
  <c r="K672" i="1" s="1"/>
  <c r="J673" i="1"/>
  <c r="I673" i="1"/>
  <c r="G673" i="1"/>
  <c r="G672" i="1" s="1"/>
  <c r="F673" i="1"/>
  <c r="E673" i="1"/>
  <c r="D673" i="1"/>
  <c r="M672" i="1"/>
  <c r="M670" i="1" s="1"/>
  <c r="L672" i="1"/>
  <c r="L670" i="1" s="1"/>
  <c r="J672" i="1"/>
  <c r="I672" i="1"/>
  <c r="I670" i="1" s="1"/>
  <c r="F672" i="1"/>
  <c r="E672" i="1"/>
  <c r="E670" i="1" s="1"/>
  <c r="D672" i="1"/>
  <c r="D670" i="1" s="1"/>
  <c r="H671" i="1"/>
  <c r="C671" i="1"/>
  <c r="K670" i="1"/>
  <c r="J670" i="1"/>
  <c r="G670" i="1"/>
  <c r="F670" i="1"/>
  <c r="H669" i="1"/>
  <c r="H667" i="1" s="1"/>
  <c r="H666" i="1" s="1"/>
  <c r="H664" i="1" s="1"/>
  <c r="C669" i="1"/>
  <c r="H668" i="1"/>
  <c r="C668" i="1"/>
  <c r="C667" i="1" s="1"/>
  <c r="C666" i="1" s="1"/>
  <c r="M667" i="1"/>
  <c r="M666" i="1" s="1"/>
  <c r="L667" i="1"/>
  <c r="K667" i="1"/>
  <c r="J667" i="1"/>
  <c r="J666" i="1" s="1"/>
  <c r="J664" i="1" s="1"/>
  <c r="I667" i="1"/>
  <c r="I666" i="1" s="1"/>
  <c r="I664" i="1" s="1"/>
  <c r="G667" i="1"/>
  <c r="F667" i="1"/>
  <c r="F666" i="1" s="1"/>
  <c r="E667" i="1"/>
  <c r="D667" i="1"/>
  <c r="L666" i="1"/>
  <c r="L664" i="1" s="1"/>
  <c r="K666" i="1"/>
  <c r="K664" i="1" s="1"/>
  <c r="G666" i="1"/>
  <c r="G664" i="1" s="1"/>
  <c r="E666" i="1"/>
  <c r="E664" i="1" s="1"/>
  <c r="E655" i="1" s="1"/>
  <c r="D666" i="1"/>
  <c r="D664" i="1" s="1"/>
  <c r="H665" i="1"/>
  <c r="C665" i="1"/>
  <c r="M664" i="1"/>
  <c r="M655" i="1" s="1"/>
  <c r="F664" i="1"/>
  <c r="H663" i="1"/>
  <c r="H662" i="1" s="1"/>
  <c r="C663" i="1"/>
  <c r="M662" i="1"/>
  <c r="M660" i="1" s="1"/>
  <c r="L662" i="1"/>
  <c r="K662" i="1"/>
  <c r="K660" i="1" s="1"/>
  <c r="J662" i="1"/>
  <c r="J660" i="1" s="1"/>
  <c r="I662" i="1"/>
  <c r="I660" i="1" s="1"/>
  <c r="G662" i="1"/>
  <c r="G660" i="1" s="1"/>
  <c r="F662" i="1"/>
  <c r="F660" i="1" s="1"/>
  <c r="E662" i="1"/>
  <c r="E660" i="1" s="1"/>
  <c r="D662" i="1"/>
  <c r="C662" i="1"/>
  <c r="C660" i="1" s="1"/>
  <c r="H661" i="1"/>
  <c r="H660" i="1" s="1"/>
  <c r="C661" i="1"/>
  <c r="L660" i="1"/>
  <c r="D660" i="1"/>
  <c r="H659" i="1"/>
  <c r="C659" i="1"/>
  <c r="M658" i="1"/>
  <c r="L658" i="1"/>
  <c r="L656" i="1" s="1"/>
  <c r="L655" i="1" s="1"/>
  <c r="K658" i="1"/>
  <c r="K656" i="1" s="1"/>
  <c r="J658" i="1"/>
  <c r="I658" i="1"/>
  <c r="I656" i="1" s="1"/>
  <c r="H658" i="1"/>
  <c r="H656" i="1" s="1"/>
  <c r="G658" i="1"/>
  <c r="G656" i="1" s="1"/>
  <c r="F658" i="1"/>
  <c r="E658" i="1"/>
  <c r="D658" i="1"/>
  <c r="D656" i="1" s="1"/>
  <c r="C658" i="1"/>
  <c r="H657" i="1"/>
  <c r="C657" i="1"/>
  <c r="C656" i="1" s="1"/>
  <c r="M656" i="1"/>
  <c r="J656" i="1"/>
  <c r="F656" i="1"/>
  <c r="E656" i="1"/>
  <c r="H654" i="1"/>
  <c r="C654" i="1"/>
  <c r="H653" i="1"/>
  <c r="H651" i="1" s="1"/>
  <c r="C653" i="1"/>
  <c r="H652" i="1"/>
  <c r="C652" i="1"/>
  <c r="C651" i="1" s="1"/>
  <c r="M651" i="1"/>
  <c r="L651" i="1"/>
  <c r="K651" i="1"/>
  <c r="J651" i="1"/>
  <c r="J647" i="1" s="1"/>
  <c r="J644" i="1" s="1"/>
  <c r="I651" i="1"/>
  <c r="G651" i="1"/>
  <c r="F651" i="1"/>
  <c r="F647" i="1" s="1"/>
  <c r="E651" i="1"/>
  <c r="D651" i="1"/>
  <c r="H650" i="1"/>
  <c r="C650" i="1"/>
  <c r="C648" i="1" s="1"/>
  <c r="H649" i="1"/>
  <c r="C649" i="1"/>
  <c r="M648" i="1"/>
  <c r="L648" i="1"/>
  <c r="K648" i="1"/>
  <c r="J648" i="1"/>
  <c r="I648" i="1"/>
  <c r="H648" i="1"/>
  <c r="G648" i="1"/>
  <c r="F648" i="1"/>
  <c r="E648" i="1"/>
  <c r="D648" i="1"/>
  <c r="L647" i="1"/>
  <c r="L644" i="1" s="1"/>
  <c r="K647" i="1"/>
  <c r="K644" i="1" s="1"/>
  <c r="G647" i="1"/>
  <c r="D647" i="1"/>
  <c r="D644" i="1" s="1"/>
  <c r="C647" i="1"/>
  <c r="H646" i="1"/>
  <c r="C646" i="1"/>
  <c r="H645" i="1"/>
  <c r="C645" i="1"/>
  <c r="C644" i="1" s="1"/>
  <c r="G644" i="1"/>
  <c r="F644" i="1"/>
  <c r="H643" i="1"/>
  <c r="C643" i="1"/>
  <c r="H642" i="1"/>
  <c r="C642" i="1"/>
  <c r="H641" i="1"/>
  <c r="H639" i="1" s="1"/>
  <c r="C641" i="1"/>
  <c r="H640" i="1"/>
  <c r="C640" i="1"/>
  <c r="C639" i="1" s="1"/>
  <c r="C638" i="1" s="1"/>
  <c r="M639" i="1"/>
  <c r="L639" i="1"/>
  <c r="K639" i="1"/>
  <c r="J639" i="1"/>
  <c r="J638" i="1" s="1"/>
  <c r="I639" i="1"/>
  <c r="G639" i="1"/>
  <c r="F639" i="1"/>
  <c r="F638" i="1" s="1"/>
  <c r="E639" i="1"/>
  <c r="D639" i="1"/>
  <c r="M638" i="1"/>
  <c r="L638" i="1"/>
  <c r="K638" i="1"/>
  <c r="I638" i="1"/>
  <c r="H638" i="1"/>
  <c r="H622" i="1" s="1"/>
  <c r="G638" i="1"/>
  <c r="E638" i="1"/>
  <c r="D638" i="1"/>
  <c r="H637" i="1"/>
  <c r="C637" i="1"/>
  <c r="H636" i="1"/>
  <c r="H634" i="1" s="1"/>
  <c r="C636" i="1"/>
  <c r="H635" i="1"/>
  <c r="C635" i="1"/>
  <c r="C634" i="1" s="1"/>
  <c r="C632" i="1" s="1"/>
  <c r="C631" i="1" s="1"/>
  <c r="M634" i="1"/>
  <c r="M632" i="1" s="1"/>
  <c r="L634" i="1"/>
  <c r="L632" i="1" s="1"/>
  <c r="L631" i="1" s="1"/>
  <c r="K634" i="1"/>
  <c r="J634" i="1"/>
  <c r="J632" i="1" s="1"/>
  <c r="J631" i="1" s="1"/>
  <c r="I634" i="1"/>
  <c r="I632" i="1" s="1"/>
  <c r="G634" i="1"/>
  <c r="F634" i="1"/>
  <c r="F632" i="1" s="1"/>
  <c r="F631" i="1" s="1"/>
  <c r="E634" i="1"/>
  <c r="E632" i="1" s="1"/>
  <c r="E631" i="1" s="1"/>
  <c r="D634" i="1"/>
  <c r="D632" i="1" s="1"/>
  <c r="D631" i="1" s="1"/>
  <c r="H633" i="1"/>
  <c r="H632" i="1" s="1"/>
  <c r="H631" i="1" s="1"/>
  <c r="C633" i="1"/>
  <c r="K632" i="1"/>
  <c r="K631" i="1" s="1"/>
  <c r="G632" i="1"/>
  <c r="G631" i="1" s="1"/>
  <c r="M631" i="1"/>
  <c r="I631" i="1"/>
  <c r="H630" i="1"/>
  <c r="C630" i="1"/>
  <c r="H629" i="1"/>
  <c r="C629" i="1"/>
  <c r="H628" i="1"/>
  <c r="H627" i="1" s="1"/>
  <c r="C628" i="1"/>
  <c r="C627" i="1" s="1"/>
  <c r="C625" i="1" s="1"/>
  <c r="C624" i="1" s="1"/>
  <c r="M627" i="1"/>
  <c r="M625" i="1" s="1"/>
  <c r="M624" i="1" s="1"/>
  <c r="M623" i="1" s="1"/>
  <c r="L627" i="1"/>
  <c r="K627" i="1"/>
  <c r="K625" i="1" s="1"/>
  <c r="K624" i="1" s="1"/>
  <c r="J627" i="1"/>
  <c r="J625" i="1" s="1"/>
  <c r="I627" i="1"/>
  <c r="I625" i="1" s="1"/>
  <c r="I624" i="1" s="1"/>
  <c r="G627" i="1"/>
  <c r="F627" i="1"/>
  <c r="F625" i="1" s="1"/>
  <c r="F624" i="1" s="1"/>
  <c r="E627" i="1"/>
  <c r="E625" i="1" s="1"/>
  <c r="E624" i="1" s="1"/>
  <c r="D627" i="1"/>
  <c r="H626" i="1"/>
  <c r="C626" i="1"/>
  <c r="L625" i="1"/>
  <c r="L624" i="1" s="1"/>
  <c r="L623" i="1" s="1"/>
  <c r="H625" i="1"/>
  <c r="H624" i="1" s="1"/>
  <c r="H623" i="1" s="1"/>
  <c r="G625" i="1"/>
  <c r="D625" i="1"/>
  <c r="D624" i="1" s="1"/>
  <c r="D623" i="1" s="1"/>
  <c r="D622" i="1" s="1"/>
  <c r="J624" i="1"/>
  <c r="G624" i="1"/>
  <c r="G623" i="1" s="1"/>
  <c r="G622" i="1" s="1"/>
  <c r="E623" i="1"/>
  <c r="E622" i="1" s="1"/>
  <c r="M622" i="1"/>
  <c r="H621" i="1"/>
  <c r="C621" i="1"/>
  <c r="C619" i="1" s="1"/>
  <c r="H620" i="1"/>
  <c r="C620" i="1"/>
  <c r="M619" i="1"/>
  <c r="L619" i="1"/>
  <c r="L618" i="1" s="1"/>
  <c r="K619" i="1"/>
  <c r="K618" i="1" s="1"/>
  <c r="J619" i="1"/>
  <c r="I619" i="1"/>
  <c r="H619" i="1"/>
  <c r="H618" i="1" s="1"/>
  <c r="G619" i="1"/>
  <c r="G618" i="1" s="1"/>
  <c r="G612" i="1" s="1"/>
  <c r="F619" i="1"/>
  <c r="E619" i="1"/>
  <c r="D619" i="1"/>
  <c r="D618" i="1" s="1"/>
  <c r="M618" i="1"/>
  <c r="J618" i="1"/>
  <c r="I618" i="1"/>
  <c r="F618" i="1"/>
  <c r="E618" i="1"/>
  <c r="C618" i="1"/>
  <c r="H617" i="1"/>
  <c r="H615" i="1" s="1"/>
  <c r="C617" i="1"/>
  <c r="H616" i="1"/>
  <c r="C616" i="1"/>
  <c r="C615" i="1" s="1"/>
  <c r="C614" i="1" s="1"/>
  <c r="C613" i="1" s="1"/>
  <c r="M615" i="1"/>
  <c r="L615" i="1"/>
  <c r="K615" i="1"/>
  <c r="J615" i="1"/>
  <c r="J614" i="1" s="1"/>
  <c r="J613" i="1" s="1"/>
  <c r="J612" i="1" s="1"/>
  <c r="I615" i="1"/>
  <c r="G615" i="1"/>
  <c r="F615" i="1"/>
  <c r="F614" i="1" s="1"/>
  <c r="F613" i="1" s="1"/>
  <c r="E615" i="1"/>
  <c r="D615" i="1"/>
  <c r="M614" i="1"/>
  <c r="M613" i="1" s="1"/>
  <c r="M612" i="1" s="1"/>
  <c r="L614" i="1"/>
  <c r="L613" i="1" s="1"/>
  <c r="K614" i="1"/>
  <c r="I614" i="1"/>
  <c r="I613" i="1" s="1"/>
  <c r="I612" i="1" s="1"/>
  <c r="H614" i="1"/>
  <c r="G614" i="1"/>
  <c r="E614" i="1"/>
  <c r="E613" i="1" s="1"/>
  <c r="E612" i="1" s="1"/>
  <c r="D614" i="1"/>
  <c r="K613" i="1"/>
  <c r="H613" i="1"/>
  <c r="G613" i="1"/>
  <c r="D613" i="1"/>
  <c r="K612" i="1"/>
  <c r="F612" i="1"/>
  <c r="C612" i="1"/>
  <c r="H611" i="1"/>
  <c r="C611" i="1"/>
  <c r="H610" i="1"/>
  <c r="C610" i="1"/>
  <c r="C608" i="1" s="1"/>
  <c r="C607" i="1" s="1"/>
  <c r="H609" i="1"/>
  <c r="C609" i="1"/>
  <c r="M608" i="1"/>
  <c r="L608" i="1"/>
  <c r="L607" i="1" s="1"/>
  <c r="K608" i="1"/>
  <c r="J608" i="1"/>
  <c r="I608" i="1"/>
  <c r="H608" i="1"/>
  <c r="H607" i="1" s="1"/>
  <c r="G608" i="1"/>
  <c r="F608" i="1"/>
  <c r="E608" i="1"/>
  <c r="D608" i="1"/>
  <c r="D607" i="1" s="1"/>
  <c r="M607" i="1"/>
  <c r="K607" i="1"/>
  <c r="J607" i="1"/>
  <c r="J601" i="1" s="1"/>
  <c r="J600" i="1" s="1"/>
  <c r="I607" i="1"/>
  <c r="G607" i="1"/>
  <c r="F607" i="1"/>
  <c r="E607" i="1"/>
  <c r="H606" i="1"/>
  <c r="C606" i="1"/>
  <c r="H605" i="1"/>
  <c r="C605" i="1"/>
  <c r="H604" i="1"/>
  <c r="H603" i="1" s="1"/>
  <c r="H602" i="1" s="1"/>
  <c r="H601" i="1" s="1"/>
  <c r="H600" i="1" s="1"/>
  <c r="C604" i="1"/>
  <c r="M603" i="1"/>
  <c r="L603" i="1"/>
  <c r="L602" i="1" s="1"/>
  <c r="K603" i="1"/>
  <c r="J603" i="1"/>
  <c r="I603" i="1"/>
  <c r="G603" i="1"/>
  <c r="F603" i="1"/>
  <c r="E603" i="1"/>
  <c r="D603" i="1"/>
  <c r="D602" i="1" s="1"/>
  <c r="C603" i="1"/>
  <c r="M602" i="1"/>
  <c r="K602" i="1"/>
  <c r="J602" i="1"/>
  <c r="I602" i="1"/>
  <c r="G602" i="1"/>
  <c r="G601" i="1" s="1"/>
  <c r="G600" i="1" s="1"/>
  <c r="F602" i="1"/>
  <c r="E602" i="1"/>
  <c r="C602" i="1"/>
  <c r="M601" i="1"/>
  <c r="I601" i="1"/>
  <c r="E601" i="1"/>
  <c r="E600" i="1" s="1"/>
  <c r="M600" i="1"/>
  <c r="M593" i="1" s="1"/>
  <c r="I600" i="1"/>
  <c r="H599" i="1"/>
  <c r="C599" i="1"/>
  <c r="H598" i="1"/>
  <c r="H597" i="1" s="1"/>
  <c r="H596" i="1" s="1"/>
  <c r="H595" i="1" s="1"/>
  <c r="H594" i="1" s="1"/>
  <c r="C598" i="1"/>
  <c r="M597" i="1"/>
  <c r="L597" i="1"/>
  <c r="L596" i="1" s="1"/>
  <c r="L595" i="1" s="1"/>
  <c r="K597" i="1"/>
  <c r="K596" i="1" s="1"/>
  <c r="K595" i="1" s="1"/>
  <c r="K594" i="1" s="1"/>
  <c r="J597" i="1"/>
  <c r="I597" i="1"/>
  <c r="G597" i="1"/>
  <c r="G596" i="1" s="1"/>
  <c r="G595" i="1" s="1"/>
  <c r="G594" i="1" s="1"/>
  <c r="F597" i="1"/>
  <c r="E597" i="1"/>
  <c r="D597" i="1"/>
  <c r="D596" i="1" s="1"/>
  <c r="D595" i="1" s="1"/>
  <c r="D594" i="1" s="1"/>
  <c r="C597" i="1"/>
  <c r="M596" i="1"/>
  <c r="J596" i="1"/>
  <c r="J595" i="1" s="1"/>
  <c r="I596" i="1"/>
  <c r="F596" i="1"/>
  <c r="E596" i="1"/>
  <c r="C596" i="1"/>
  <c r="C595" i="1" s="1"/>
  <c r="C594" i="1" s="1"/>
  <c r="M595" i="1"/>
  <c r="I595" i="1"/>
  <c r="I594" i="1" s="1"/>
  <c r="F595" i="1"/>
  <c r="F594" i="1" s="1"/>
  <c r="E595" i="1"/>
  <c r="M594" i="1"/>
  <c r="L594" i="1"/>
  <c r="J594" i="1"/>
  <c r="E594" i="1"/>
  <c r="H592" i="1"/>
  <c r="C592" i="1"/>
  <c r="H591" i="1"/>
  <c r="C591" i="1"/>
  <c r="H590" i="1"/>
  <c r="C590" i="1"/>
  <c r="H589" i="1"/>
  <c r="H588" i="1" s="1"/>
  <c r="C589" i="1"/>
  <c r="M588" i="1"/>
  <c r="L588" i="1"/>
  <c r="K588" i="1"/>
  <c r="J588" i="1"/>
  <c r="I588" i="1"/>
  <c r="G588" i="1"/>
  <c r="F588" i="1"/>
  <c r="E588" i="1"/>
  <c r="D588" i="1"/>
  <c r="C588" i="1"/>
  <c r="H587" i="1"/>
  <c r="C587" i="1"/>
  <c r="H586" i="1"/>
  <c r="C586" i="1"/>
  <c r="H585" i="1"/>
  <c r="C585" i="1"/>
  <c r="H584" i="1"/>
  <c r="H583" i="1" s="1"/>
  <c r="C584" i="1"/>
  <c r="M583" i="1"/>
  <c r="L583" i="1"/>
  <c r="L582" i="1" s="1"/>
  <c r="L580" i="1" s="1"/>
  <c r="K583" i="1"/>
  <c r="J583" i="1"/>
  <c r="I583" i="1"/>
  <c r="G583" i="1"/>
  <c r="G582" i="1" s="1"/>
  <c r="G580" i="1" s="1"/>
  <c r="F583" i="1"/>
  <c r="E583" i="1"/>
  <c r="D583" i="1"/>
  <c r="D582" i="1" s="1"/>
  <c r="D580" i="1" s="1"/>
  <c r="C583" i="1"/>
  <c r="C582" i="1" s="1"/>
  <c r="M582" i="1"/>
  <c r="M580" i="1" s="1"/>
  <c r="J582" i="1"/>
  <c r="J580" i="1" s="1"/>
  <c r="I582" i="1"/>
  <c r="I580" i="1" s="1"/>
  <c r="F582" i="1"/>
  <c r="E582" i="1"/>
  <c r="E580" i="1" s="1"/>
  <c r="H581" i="1"/>
  <c r="C581" i="1"/>
  <c r="F580" i="1"/>
  <c r="C580" i="1"/>
  <c r="H578" i="1"/>
  <c r="C578" i="1"/>
  <c r="H577" i="1"/>
  <c r="C577" i="1"/>
  <c r="H576" i="1"/>
  <c r="C576" i="1"/>
  <c r="H575" i="1"/>
  <c r="C575" i="1"/>
  <c r="H574" i="1"/>
  <c r="H573" i="1" s="1"/>
  <c r="C574" i="1"/>
  <c r="C573" i="1" s="1"/>
  <c r="M573" i="1"/>
  <c r="L573" i="1"/>
  <c r="K573" i="1"/>
  <c r="J573" i="1"/>
  <c r="J571" i="1" s="1"/>
  <c r="I573" i="1"/>
  <c r="G573" i="1"/>
  <c r="F573" i="1"/>
  <c r="F571" i="1" s="1"/>
  <c r="E573" i="1"/>
  <c r="D573" i="1"/>
  <c r="H572" i="1"/>
  <c r="C572" i="1"/>
  <c r="M571" i="1"/>
  <c r="L571" i="1"/>
  <c r="K571" i="1"/>
  <c r="I571" i="1"/>
  <c r="H571" i="1"/>
  <c r="G571" i="1"/>
  <c r="E571" i="1"/>
  <c r="D571" i="1"/>
  <c r="C571" i="1"/>
  <c r="H570" i="1"/>
  <c r="C570" i="1"/>
  <c r="H569" i="1"/>
  <c r="H568" i="1" s="1"/>
  <c r="C569" i="1"/>
  <c r="C568" i="1" s="1"/>
  <c r="C566" i="1" s="1"/>
  <c r="M568" i="1"/>
  <c r="L568" i="1"/>
  <c r="K568" i="1"/>
  <c r="K566" i="1" s="1"/>
  <c r="J568" i="1"/>
  <c r="J566" i="1" s="1"/>
  <c r="I568" i="1"/>
  <c r="G568" i="1"/>
  <c r="F568" i="1"/>
  <c r="F566" i="1" s="1"/>
  <c r="E568" i="1"/>
  <c r="D568" i="1"/>
  <c r="H567" i="1"/>
  <c r="C567" i="1"/>
  <c r="M566" i="1"/>
  <c r="L566" i="1"/>
  <c r="I566" i="1"/>
  <c r="G566" i="1"/>
  <c r="E566" i="1"/>
  <c r="D566" i="1"/>
  <c r="H565" i="1"/>
  <c r="C565" i="1"/>
  <c r="H564" i="1"/>
  <c r="H563" i="1" s="1"/>
  <c r="C564" i="1"/>
  <c r="M563" i="1"/>
  <c r="L563" i="1"/>
  <c r="K563" i="1"/>
  <c r="J563" i="1"/>
  <c r="I563" i="1"/>
  <c r="G563" i="1"/>
  <c r="F563" i="1"/>
  <c r="E563" i="1"/>
  <c r="D563" i="1"/>
  <c r="C563" i="1"/>
  <c r="H562" i="1"/>
  <c r="C562" i="1"/>
  <c r="H561" i="1"/>
  <c r="C561" i="1"/>
  <c r="C560" i="1" s="1"/>
  <c r="M560" i="1"/>
  <c r="M559" i="1" s="1"/>
  <c r="L560" i="1"/>
  <c r="K560" i="1"/>
  <c r="J560" i="1"/>
  <c r="I560" i="1"/>
  <c r="I559" i="1" s="1"/>
  <c r="G560" i="1"/>
  <c r="F560" i="1"/>
  <c r="E560" i="1"/>
  <c r="E559" i="1" s="1"/>
  <c r="D560" i="1"/>
  <c r="L559" i="1"/>
  <c r="H558" i="1"/>
  <c r="C558" i="1"/>
  <c r="H557" i="1"/>
  <c r="C557" i="1"/>
  <c r="H556" i="1"/>
  <c r="H555" i="1" s="1"/>
  <c r="C556" i="1"/>
  <c r="C555" i="1" s="1"/>
  <c r="M555" i="1"/>
  <c r="L555" i="1"/>
  <c r="K555" i="1"/>
  <c r="J555" i="1"/>
  <c r="I555" i="1"/>
  <c r="G555" i="1"/>
  <c r="F555" i="1"/>
  <c r="E555" i="1"/>
  <c r="D555" i="1"/>
  <c r="H554" i="1"/>
  <c r="C554" i="1"/>
  <c r="H553" i="1"/>
  <c r="C553" i="1"/>
  <c r="M552" i="1"/>
  <c r="L552" i="1"/>
  <c r="K552" i="1"/>
  <c r="J552" i="1"/>
  <c r="I552" i="1"/>
  <c r="H552" i="1"/>
  <c r="G552" i="1"/>
  <c r="F552" i="1"/>
  <c r="E552" i="1"/>
  <c r="D552" i="1"/>
  <c r="H551" i="1"/>
  <c r="C551" i="1"/>
  <c r="H550" i="1"/>
  <c r="C550" i="1"/>
  <c r="H549" i="1"/>
  <c r="H548" i="1" s="1"/>
  <c r="C549" i="1"/>
  <c r="M548" i="1"/>
  <c r="L548" i="1"/>
  <c r="K548" i="1"/>
  <c r="J548" i="1"/>
  <c r="I548" i="1"/>
  <c r="G548" i="1"/>
  <c r="F548" i="1"/>
  <c r="E548" i="1"/>
  <c r="D548" i="1"/>
  <c r="H547" i="1"/>
  <c r="C547" i="1"/>
  <c r="H546" i="1"/>
  <c r="C546" i="1"/>
  <c r="H545" i="1"/>
  <c r="H544" i="1" s="1"/>
  <c r="C545" i="1"/>
  <c r="C544" i="1" s="1"/>
  <c r="C542" i="1" s="1"/>
  <c r="C539" i="1" s="1"/>
  <c r="M544" i="1"/>
  <c r="L544" i="1"/>
  <c r="K544" i="1"/>
  <c r="J544" i="1"/>
  <c r="J542" i="1" s="1"/>
  <c r="I544" i="1"/>
  <c r="G544" i="1"/>
  <c r="F544" i="1"/>
  <c r="F542" i="1" s="1"/>
  <c r="F539" i="1" s="1"/>
  <c r="E544" i="1"/>
  <c r="D544" i="1"/>
  <c r="H543" i="1"/>
  <c r="H542" i="1" s="1"/>
  <c r="C543" i="1"/>
  <c r="M542" i="1"/>
  <c r="M539" i="1" s="1"/>
  <c r="L542" i="1"/>
  <c r="L539" i="1" s="1"/>
  <c r="K542" i="1"/>
  <c r="K539" i="1" s="1"/>
  <c r="I542" i="1"/>
  <c r="I539" i="1" s="1"/>
  <c r="G542" i="1"/>
  <c r="E542" i="1"/>
  <c r="E539" i="1" s="1"/>
  <c r="D542" i="1"/>
  <c r="D539" i="1" s="1"/>
  <c r="H541" i="1"/>
  <c r="C541" i="1"/>
  <c r="H540" i="1"/>
  <c r="C540" i="1"/>
  <c r="J539" i="1"/>
  <c r="G539" i="1"/>
  <c r="H538" i="1"/>
  <c r="C538" i="1"/>
  <c r="H537" i="1"/>
  <c r="C537" i="1"/>
  <c r="H536" i="1"/>
  <c r="C536" i="1"/>
  <c r="H535" i="1"/>
  <c r="C535" i="1"/>
  <c r="C534" i="1" s="1"/>
  <c r="M534" i="1"/>
  <c r="L534" i="1"/>
  <c r="K534" i="1"/>
  <c r="J534" i="1"/>
  <c r="I534" i="1"/>
  <c r="G534" i="1"/>
  <c r="F534" i="1"/>
  <c r="E534" i="1"/>
  <c r="D534" i="1"/>
  <c r="H533" i="1"/>
  <c r="C533" i="1"/>
  <c r="H532" i="1"/>
  <c r="C532" i="1"/>
  <c r="H531" i="1"/>
  <c r="H529" i="1" s="1"/>
  <c r="C531" i="1"/>
  <c r="H530" i="1"/>
  <c r="C530" i="1"/>
  <c r="C529" i="1" s="1"/>
  <c r="C528" i="1" s="1"/>
  <c r="C527" i="1" s="1"/>
  <c r="M529" i="1"/>
  <c r="M528" i="1" s="1"/>
  <c r="M527" i="1" s="1"/>
  <c r="L529" i="1"/>
  <c r="K529" i="1"/>
  <c r="J529" i="1"/>
  <c r="J528" i="1" s="1"/>
  <c r="J527" i="1" s="1"/>
  <c r="I529" i="1"/>
  <c r="I528" i="1" s="1"/>
  <c r="I527" i="1" s="1"/>
  <c r="G529" i="1"/>
  <c r="F529" i="1"/>
  <c r="F528" i="1" s="1"/>
  <c r="E529" i="1"/>
  <c r="E528" i="1" s="1"/>
  <c r="E527" i="1" s="1"/>
  <c r="D529" i="1"/>
  <c r="L528" i="1"/>
  <c r="L527" i="1" s="1"/>
  <c r="L526" i="1" s="1"/>
  <c r="K528" i="1"/>
  <c r="G528" i="1"/>
  <c r="D528" i="1"/>
  <c r="D527" i="1" s="1"/>
  <c r="K527" i="1"/>
  <c r="G527" i="1"/>
  <c r="F527" i="1"/>
  <c r="H524" i="1"/>
  <c r="C524" i="1"/>
  <c r="H523" i="1"/>
  <c r="C523" i="1"/>
  <c r="H522" i="1"/>
  <c r="H521" i="1" s="1"/>
  <c r="C522" i="1"/>
  <c r="M521" i="1"/>
  <c r="L521" i="1"/>
  <c r="K521" i="1"/>
  <c r="K518" i="1" s="1"/>
  <c r="J521" i="1"/>
  <c r="I521" i="1"/>
  <c r="G521" i="1"/>
  <c r="G518" i="1" s="1"/>
  <c r="F521" i="1"/>
  <c r="F518" i="1" s="1"/>
  <c r="E521" i="1"/>
  <c r="D521" i="1"/>
  <c r="C521" i="1"/>
  <c r="H520" i="1"/>
  <c r="C520" i="1"/>
  <c r="H519" i="1"/>
  <c r="C519" i="1"/>
  <c r="C518" i="1" s="1"/>
  <c r="M518" i="1"/>
  <c r="L518" i="1"/>
  <c r="J518" i="1"/>
  <c r="I518" i="1"/>
  <c r="H518" i="1"/>
  <c r="E518" i="1"/>
  <c r="D518" i="1"/>
  <c r="H517" i="1"/>
  <c r="C517" i="1"/>
  <c r="H516" i="1"/>
  <c r="C516" i="1"/>
  <c r="C515" i="1" s="1"/>
  <c r="C514" i="1" s="1"/>
  <c r="C511" i="1" s="1"/>
  <c r="M515" i="1"/>
  <c r="M514" i="1" s="1"/>
  <c r="M511" i="1" s="1"/>
  <c r="L515" i="1"/>
  <c r="K515" i="1"/>
  <c r="K514" i="1" s="1"/>
  <c r="J515" i="1"/>
  <c r="J514" i="1" s="1"/>
  <c r="J511" i="1" s="1"/>
  <c r="I515" i="1"/>
  <c r="I514" i="1" s="1"/>
  <c r="I511" i="1" s="1"/>
  <c r="G515" i="1"/>
  <c r="G514" i="1" s="1"/>
  <c r="F515" i="1"/>
  <c r="F514" i="1" s="1"/>
  <c r="F511" i="1" s="1"/>
  <c r="E515" i="1"/>
  <c r="E514" i="1" s="1"/>
  <c r="E511" i="1" s="1"/>
  <c r="D515" i="1"/>
  <c r="L514" i="1"/>
  <c r="D514" i="1"/>
  <c r="H513" i="1"/>
  <c r="C513" i="1"/>
  <c r="H512" i="1"/>
  <c r="C512" i="1"/>
  <c r="L511" i="1"/>
  <c r="K511" i="1"/>
  <c r="G511" i="1"/>
  <c r="D511" i="1"/>
  <c r="H510" i="1"/>
  <c r="C510" i="1"/>
  <c r="C509" i="1" s="1"/>
  <c r="M509" i="1"/>
  <c r="L509" i="1"/>
  <c r="L506" i="1" s="1"/>
  <c r="L505" i="1" s="1"/>
  <c r="K509" i="1"/>
  <c r="J509" i="1"/>
  <c r="I509" i="1"/>
  <c r="H509" i="1"/>
  <c r="H506" i="1" s="1"/>
  <c r="H505" i="1" s="1"/>
  <c r="G509" i="1"/>
  <c r="F509" i="1"/>
  <c r="E509" i="1"/>
  <c r="E506" i="1" s="1"/>
  <c r="E505" i="1" s="1"/>
  <c r="D509" i="1"/>
  <c r="D506" i="1" s="1"/>
  <c r="D505" i="1" s="1"/>
  <c r="H508" i="1"/>
  <c r="H507" i="1" s="1"/>
  <c r="C508" i="1"/>
  <c r="C507" i="1" s="1"/>
  <c r="C506" i="1" s="1"/>
  <c r="M507" i="1"/>
  <c r="M506" i="1" s="1"/>
  <c r="M505" i="1" s="1"/>
  <c r="L507" i="1"/>
  <c r="K507" i="1"/>
  <c r="K506" i="1" s="1"/>
  <c r="J507" i="1"/>
  <c r="J506" i="1" s="1"/>
  <c r="J505" i="1" s="1"/>
  <c r="I507" i="1"/>
  <c r="I506" i="1" s="1"/>
  <c r="I505" i="1" s="1"/>
  <c r="G507" i="1"/>
  <c r="G506" i="1" s="1"/>
  <c r="G505" i="1" s="1"/>
  <c r="G497" i="1" s="1"/>
  <c r="G496" i="1" s="1"/>
  <c r="G495" i="1" s="1"/>
  <c r="F507" i="1"/>
  <c r="F506" i="1" s="1"/>
  <c r="F505" i="1" s="1"/>
  <c r="E507" i="1"/>
  <c r="D507" i="1"/>
  <c r="K505" i="1"/>
  <c r="C505" i="1"/>
  <c r="H504" i="1"/>
  <c r="C504" i="1"/>
  <c r="H503" i="1"/>
  <c r="C503" i="1"/>
  <c r="H502" i="1"/>
  <c r="C502" i="1"/>
  <c r="H501" i="1"/>
  <c r="H500" i="1" s="1"/>
  <c r="H499" i="1" s="1"/>
  <c r="C501" i="1"/>
  <c r="C500" i="1" s="1"/>
  <c r="C499" i="1" s="1"/>
  <c r="M500" i="1"/>
  <c r="L500" i="1"/>
  <c r="L499" i="1" s="1"/>
  <c r="K500" i="1"/>
  <c r="K499" i="1" s="1"/>
  <c r="J500" i="1"/>
  <c r="I500" i="1"/>
  <c r="G500" i="1"/>
  <c r="G499" i="1" s="1"/>
  <c r="F500" i="1"/>
  <c r="F499" i="1" s="1"/>
  <c r="E500" i="1"/>
  <c r="D500" i="1"/>
  <c r="D499" i="1" s="1"/>
  <c r="D497" i="1" s="1"/>
  <c r="M499" i="1"/>
  <c r="J499" i="1"/>
  <c r="J497" i="1" s="1"/>
  <c r="I499" i="1"/>
  <c r="E499" i="1"/>
  <c r="H498" i="1"/>
  <c r="C498" i="1"/>
  <c r="C497" i="1" s="1"/>
  <c r="F497" i="1"/>
  <c r="F496" i="1" s="1"/>
  <c r="F495" i="1" s="1"/>
  <c r="J496" i="1"/>
  <c r="J495" i="1" s="1"/>
  <c r="H494" i="1"/>
  <c r="C494" i="1"/>
  <c r="H493" i="1"/>
  <c r="C493" i="1"/>
  <c r="H492" i="1"/>
  <c r="C492" i="1"/>
  <c r="C491" i="1" s="1"/>
  <c r="M491" i="1"/>
  <c r="M488" i="1" s="1"/>
  <c r="L491" i="1"/>
  <c r="K491" i="1"/>
  <c r="K488" i="1" s="1"/>
  <c r="J491" i="1"/>
  <c r="J488" i="1" s="1"/>
  <c r="I491" i="1"/>
  <c r="I488" i="1" s="1"/>
  <c r="G491" i="1"/>
  <c r="G488" i="1" s="1"/>
  <c r="F491" i="1"/>
  <c r="F488" i="1" s="1"/>
  <c r="E491" i="1"/>
  <c r="D491" i="1"/>
  <c r="H490" i="1"/>
  <c r="C490" i="1"/>
  <c r="H489" i="1"/>
  <c r="C489" i="1"/>
  <c r="C488" i="1" s="1"/>
  <c r="L488" i="1"/>
  <c r="E488" i="1"/>
  <c r="D488" i="1"/>
  <c r="H487" i="1"/>
  <c r="C487" i="1"/>
  <c r="H486" i="1"/>
  <c r="C486" i="1"/>
  <c r="H485" i="1"/>
  <c r="C485" i="1"/>
  <c r="C484" i="1" s="1"/>
  <c r="M484" i="1"/>
  <c r="M481" i="1" s="1"/>
  <c r="L484" i="1"/>
  <c r="K484" i="1"/>
  <c r="J484" i="1"/>
  <c r="J481" i="1" s="1"/>
  <c r="I484" i="1"/>
  <c r="I481" i="1" s="1"/>
  <c r="G484" i="1"/>
  <c r="F484" i="1"/>
  <c r="F481" i="1" s="1"/>
  <c r="F469" i="1" s="1"/>
  <c r="E484" i="1"/>
  <c r="E481" i="1" s="1"/>
  <c r="D484" i="1"/>
  <c r="H483" i="1"/>
  <c r="C483" i="1"/>
  <c r="H482" i="1"/>
  <c r="C482" i="1"/>
  <c r="L481" i="1"/>
  <c r="K481" i="1"/>
  <c r="G481" i="1"/>
  <c r="D481" i="1"/>
  <c r="H480" i="1"/>
  <c r="C480" i="1"/>
  <c r="H479" i="1"/>
  <c r="C479" i="1"/>
  <c r="M478" i="1"/>
  <c r="L478" i="1"/>
  <c r="K478" i="1"/>
  <c r="K470" i="1" s="1"/>
  <c r="K469" i="1" s="1"/>
  <c r="J478" i="1"/>
  <c r="I478" i="1"/>
  <c r="G478" i="1"/>
  <c r="G470" i="1" s="1"/>
  <c r="G469" i="1" s="1"/>
  <c r="F478" i="1"/>
  <c r="E478" i="1"/>
  <c r="D478" i="1"/>
  <c r="C478" i="1"/>
  <c r="H477" i="1"/>
  <c r="C477" i="1"/>
  <c r="M476" i="1"/>
  <c r="L476" i="1"/>
  <c r="L473" i="1" s="1"/>
  <c r="L470" i="1" s="1"/>
  <c r="L469" i="1" s="1"/>
  <c r="L461" i="1" s="1"/>
  <c r="K476" i="1"/>
  <c r="J476" i="1"/>
  <c r="I476" i="1"/>
  <c r="H476" i="1"/>
  <c r="H473" i="1" s="1"/>
  <c r="G476" i="1"/>
  <c r="F476" i="1"/>
  <c r="E476" i="1"/>
  <c r="D476" i="1"/>
  <c r="D473" i="1" s="1"/>
  <c r="D470" i="1" s="1"/>
  <c r="D469" i="1" s="1"/>
  <c r="D461" i="1" s="1"/>
  <c r="C476" i="1"/>
  <c r="H475" i="1"/>
  <c r="H474" i="1" s="1"/>
  <c r="C475" i="1"/>
  <c r="C474" i="1" s="1"/>
  <c r="C473" i="1" s="1"/>
  <c r="M474" i="1"/>
  <c r="M473" i="1" s="1"/>
  <c r="M470" i="1" s="1"/>
  <c r="M469" i="1" s="1"/>
  <c r="L474" i="1"/>
  <c r="K474" i="1"/>
  <c r="J474" i="1"/>
  <c r="J473" i="1" s="1"/>
  <c r="J470" i="1" s="1"/>
  <c r="J469" i="1" s="1"/>
  <c r="I474" i="1"/>
  <c r="I473" i="1" s="1"/>
  <c r="I470" i="1" s="1"/>
  <c r="I469" i="1" s="1"/>
  <c r="I461" i="1" s="1"/>
  <c r="G474" i="1"/>
  <c r="F474" i="1"/>
  <c r="F473" i="1" s="1"/>
  <c r="F470" i="1" s="1"/>
  <c r="E474" i="1"/>
  <c r="D474" i="1"/>
  <c r="K473" i="1"/>
  <c r="G473" i="1"/>
  <c r="E473" i="1"/>
  <c r="E470" i="1" s="1"/>
  <c r="H472" i="1"/>
  <c r="C472" i="1"/>
  <c r="H471" i="1"/>
  <c r="C471" i="1"/>
  <c r="H468" i="1"/>
  <c r="H466" i="1" s="1"/>
  <c r="C468" i="1"/>
  <c r="H467" i="1"/>
  <c r="C467" i="1"/>
  <c r="C466" i="1" s="1"/>
  <c r="M466" i="1"/>
  <c r="M462" i="1" s="1"/>
  <c r="L466" i="1"/>
  <c r="K466" i="1"/>
  <c r="J466" i="1"/>
  <c r="I466" i="1"/>
  <c r="I462" i="1" s="1"/>
  <c r="G466" i="1"/>
  <c r="F466" i="1"/>
  <c r="E466" i="1"/>
  <c r="E462" i="1" s="1"/>
  <c r="D466" i="1"/>
  <c r="H465" i="1"/>
  <c r="C465" i="1"/>
  <c r="H464" i="1"/>
  <c r="C464" i="1"/>
  <c r="H463" i="1"/>
  <c r="C463" i="1"/>
  <c r="L462" i="1"/>
  <c r="K462" i="1"/>
  <c r="K461" i="1" s="1"/>
  <c r="J462" i="1"/>
  <c r="G462" i="1"/>
  <c r="F462" i="1"/>
  <c r="D462" i="1"/>
  <c r="C462" i="1"/>
  <c r="F461" i="1"/>
  <c r="F460" i="1" s="1"/>
  <c r="H459" i="1"/>
  <c r="C459" i="1"/>
  <c r="H458" i="1"/>
  <c r="H457" i="1" s="1"/>
  <c r="C458" i="1"/>
  <c r="M457" i="1"/>
  <c r="L457" i="1"/>
  <c r="L453" i="1" s="1"/>
  <c r="K457" i="1"/>
  <c r="J457" i="1"/>
  <c r="I457" i="1"/>
  <c r="G457" i="1"/>
  <c r="F457" i="1"/>
  <c r="E457" i="1"/>
  <c r="D457" i="1"/>
  <c r="D453" i="1" s="1"/>
  <c r="C457" i="1"/>
  <c r="H456" i="1"/>
  <c r="C456" i="1"/>
  <c r="H455" i="1"/>
  <c r="H454" i="1" s="1"/>
  <c r="C455" i="1"/>
  <c r="M454" i="1"/>
  <c r="L454" i="1"/>
  <c r="K454" i="1"/>
  <c r="J454" i="1"/>
  <c r="I454" i="1"/>
  <c r="G454" i="1"/>
  <c r="G453" i="1" s="1"/>
  <c r="F454" i="1"/>
  <c r="E454" i="1"/>
  <c r="D454" i="1"/>
  <c r="C454" i="1"/>
  <c r="C453" i="1" s="1"/>
  <c r="M453" i="1"/>
  <c r="J453" i="1"/>
  <c r="I453" i="1"/>
  <c r="F453" i="1"/>
  <c r="E453" i="1"/>
  <c r="H452" i="1"/>
  <c r="C452" i="1"/>
  <c r="H451" i="1"/>
  <c r="C451" i="1"/>
  <c r="H450" i="1"/>
  <c r="C450" i="1"/>
  <c r="C448" i="1" s="1"/>
  <c r="H449" i="1"/>
  <c r="C449" i="1"/>
  <c r="M448" i="1"/>
  <c r="M439" i="1" s="1"/>
  <c r="L448" i="1"/>
  <c r="K448" i="1"/>
  <c r="J448" i="1"/>
  <c r="I448" i="1"/>
  <c r="H448" i="1"/>
  <c r="G448" i="1"/>
  <c r="F448" i="1"/>
  <c r="E448" i="1"/>
  <c r="E439" i="1" s="1"/>
  <c r="D448" i="1"/>
  <c r="H447" i="1"/>
  <c r="C447" i="1"/>
  <c r="H446" i="1"/>
  <c r="C446" i="1"/>
  <c r="H445" i="1"/>
  <c r="C445" i="1"/>
  <c r="H444" i="1"/>
  <c r="H443" i="1" s="1"/>
  <c r="H442" i="1" s="1"/>
  <c r="C444" i="1"/>
  <c r="M443" i="1"/>
  <c r="L443" i="1"/>
  <c r="L442" i="1" s="1"/>
  <c r="K443" i="1"/>
  <c r="J443" i="1"/>
  <c r="I443" i="1"/>
  <c r="G443" i="1"/>
  <c r="F443" i="1"/>
  <c r="E443" i="1"/>
  <c r="D443" i="1"/>
  <c r="D442" i="1" s="1"/>
  <c r="C443" i="1"/>
  <c r="M442" i="1"/>
  <c r="K442" i="1"/>
  <c r="J442" i="1"/>
  <c r="J440" i="1" s="1"/>
  <c r="I442" i="1"/>
  <c r="G442" i="1"/>
  <c r="G440" i="1" s="1"/>
  <c r="G439" i="1" s="1"/>
  <c r="F442" i="1"/>
  <c r="F440" i="1" s="1"/>
  <c r="E442" i="1"/>
  <c r="C442" i="1"/>
  <c r="C440" i="1" s="1"/>
  <c r="C439" i="1" s="1"/>
  <c r="H441" i="1"/>
  <c r="H440" i="1" s="1"/>
  <c r="C441" i="1"/>
  <c r="M440" i="1"/>
  <c r="L440" i="1"/>
  <c r="K440" i="1"/>
  <c r="I440" i="1"/>
  <c r="E440" i="1"/>
  <c r="D440" i="1"/>
  <c r="D439" i="1" s="1"/>
  <c r="J439" i="1"/>
  <c r="H438" i="1"/>
  <c r="H436" i="1" s="1"/>
  <c r="C438" i="1"/>
  <c r="H437" i="1"/>
  <c r="C437" i="1"/>
  <c r="C436" i="1" s="1"/>
  <c r="M436" i="1"/>
  <c r="L436" i="1"/>
  <c r="K436" i="1"/>
  <c r="J436" i="1"/>
  <c r="I436" i="1"/>
  <c r="G436" i="1"/>
  <c r="F436" i="1"/>
  <c r="E436" i="1"/>
  <c r="D436" i="1"/>
  <c r="H435" i="1"/>
  <c r="C435" i="1"/>
  <c r="H434" i="1"/>
  <c r="C434" i="1"/>
  <c r="H433" i="1"/>
  <c r="C433" i="1"/>
  <c r="H432" i="1"/>
  <c r="C432" i="1"/>
  <c r="H431" i="1"/>
  <c r="H429" i="1" s="1"/>
  <c r="H428" i="1" s="1"/>
  <c r="H427" i="1" s="1"/>
  <c r="C431" i="1"/>
  <c r="C429" i="1" s="1"/>
  <c r="H430" i="1"/>
  <c r="C430" i="1"/>
  <c r="M429" i="1"/>
  <c r="M428" i="1" s="1"/>
  <c r="M427" i="1" s="1"/>
  <c r="L429" i="1"/>
  <c r="K429" i="1"/>
  <c r="J429" i="1"/>
  <c r="I429" i="1"/>
  <c r="I428" i="1" s="1"/>
  <c r="I427" i="1" s="1"/>
  <c r="G429" i="1"/>
  <c r="F429" i="1"/>
  <c r="E429" i="1"/>
  <c r="E428" i="1" s="1"/>
  <c r="E427" i="1" s="1"/>
  <c r="E426" i="1" s="1"/>
  <c r="D429" i="1"/>
  <c r="L428" i="1"/>
  <c r="L427" i="1" s="1"/>
  <c r="K428" i="1"/>
  <c r="K427" i="1" s="1"/>
  <c r="J428" i="1"/>
  <c r="G428" i="1"/>
  <c r="F428" i="1"/>
  <c r="D428" i="1"/>
  <c r="D427" i="1" s="1"/>
  <c r="C428" i="1"/>
  <c r="J427" i="1"/>
  <c r="J426" i="1" s="1"/>
  <c r="G427" i="1"/>
  <c r="F427" i="1"/>
  <c r="C427" i="1"/>
  <c r="M426" i="1"/>
  <c r="H424" i="1"/>
  <c r="C424" i="1"/>
  <c r="C418" i="1" s="1"/>
  <c r="C415" i="1" s="1"/>
  <c r="C412" i="1" s="1"/>
  <c r="H423" i="1"/>
  <c r="H422" i="1" s="1"/>
  <c r="C423" i="1"/>
  <c r="M422" i="1"/>
  <c r="L422" i="1"/>
  <c r="K422" i="1"/>
  <c r="J422" i="1"/>
  <c r="I422" i="1"/>
  <c r="G422" i="1"/>
  <c r="F422" i="1"/>
  <c r="E422" i="1"/>
  <c r="D422" i="1"/>
  <c r="C422" i="1"/>
  <c r="H421" i="1"/>
  <c r="C421" i="1"/>
  <c r="H420" i="1"/>
  <c r="C420" i="1"/>
  <c r="M419" i="1"/>
  <c r="L419" i="1"/>
  <c r="K419" i="1"/>
  <c r="J419" i="1"/>
  <c r="I419" i="1"/>
  <c r="G419" i="1"/>
  <c r="F419" i="1"/>
  <c r="E419" i="1"/>
  <c r="D419" i="1"/>
  <c r="M418" i="1"/>
  <c r="M415" i="1" s="1"/>
  <c r="M412" i="1" s="1"/>
  <c r="M410" i="1" s="1"/>
  <c r="L418" i="1"/>
  <c r="K418" i="1"/>
  <c r="J418" i="1"/>
  <c r="J416" i="1" s="1"/>
  <c r="I418" i="1"/>
  <c r="I415" i="1" s="1"/>
  <c r="I412" i="1" s="1"/>
  <c r="H418" i="1"/>
  <c r="G418" i="1"/>
  <c r="F418" i="1"/>
  <c r="F416" i="1" s="1"/>
  <c r="E418" i="1"/>
  <c r="E415" i="1" s="1"/>
  <c r="E412" i="1" s="1"/>
  <c r="D418" i="1"/>
  <c r="M417" i="1"/>
  <c r="L417" i="1"/>
  <c r="L414" i="1" s="1"/>
  <c r="L411" i="1" s="1"/>
  <c r="K417" i="1"/>
  <c r="J417" i="1"/>
  <c r="I417" i="1"/>
  <c r="G417" i="1"/>
  <c r="F417" i="1"/>
  <c r="E417" i="1"/>
  <c r="D417" i="1"/>
  <c r="D414" i="1" s="1"/>
  <c r="D411" i="1" s="1"/>
  <c r="L416" i="1"/>
  <c r="K416" i="1"/>
  <c r="G416" i="1"/>
  <c r="D416" i="1"/>
  <c r="L415" i="1"/>
  <c r="K415" i="1"/>
  <c r="K413" i="1" s="1"/>
  <c r="J415" i="1"/>
  <c r="J412" i="1" s="1"/>
  <c r="H415" i="1"/>
  <c r="G415" i="1"/>
  <c r="G413" i="1" s="1"/>
  <c r="F415" i="1"/>
  <c r="F412" i="1" s="1"/>
  <c r="D415" i="1"/>
  <c r="M414" i="1"/>
  <c r="M411" i="1" s="1"/>
  <c r="K414" i="1"/>
  <c r="J414" i="1"/>
  <c r="I414" i="1"/>
  <c r="G414" i="1"/>
  <c r="F414" i="1"/>
  <c r="F413" i="1" s="1"/>
  <c r="E414" i="1"/>
  <c r="E411" i="1" s="1"/>
  <c r="E410" i="1" s="1"/>
  <c r="M413" i="1"/>
  <c r="L412" i="1"/>
  <c r="K412" i="1"/>
  <c r="H412" i="1"/>
  <c r="G412" i="1"/>
  <c r="D412" i="1"/>
  <c r="K411" i="1"/>
  <c r="G411" i="1"/>
  <c r="G410" i="1" s="1"/>
  <c r="F411" i="1"/>
  <c r="F410" i="1" s="1"/>
  <c r="H408" i="1"/>
  <c r="C408" i="1"/>
  <c r="H407" i="1"/>
  <c r="H405" i="1" s="1"/>
  <c r="C407" i="1"/>
  <c r="H406" i="1"/>
  <c r="C406" i="1"/>
  <c r="C405" i="1" s="1"/>
  <c r="M405" i="1"/>
  <c r="M398" i="1" s="1"/>
  <c r="M387" i="1" s="1"/>
  <c r="L405" i="1"/>
  <c r="K405" i="1"/>
  <c r="J405" i="1"/>
  <c r="J398" i="1" s="1"/>
  <c r="J387" i="1" s="1"/>
  <c r="I405" i="1"/>
  <c r="I398" i="1" s="1"/>
  <c r="I387" i="1" s="1"/>
  <c r="G405" i="1"/>
  <c r="F405" i="1"/>
  <c r="F398" i="1" s="1"/>
  <c r="F387" i="1" s="1"/>
  <c r="E405" i="1"/>
  <c r="E398" i="1" s="1"/>
  <c r="E387" i="1" s="1"/>
  <c r="D405" i="1"/>
  <c r="H404" i="1"/>
  <c r="H403" i="1" s="1"/>
  <c r="C404" i="1"/>
  <c r="C403" i="1" s="1"/>
  <c r="C402" i="1" s="1"/>
  <c r="M403" i="1"/>
  <c r="L403" i="1"/>
  <c r="K403" i="1"/>
  <c r="K402" i="1" s="1"/>
  <c r="J403" i="1"/>
  <c r="I403" i="1"/>
  <c r="G403" i="1"/>
  <c r="G402" i="1" s="1"/>
  <c r="F403" i="1"/>
  <c r="E403" i="1"/>
  <c r="D403" i="1"/>
  <c r="M402" i="1"/>
  <c r="L402" i="1"/>
  <c r="I402" i="1"/>
  <c r="F402" i="1"/>
  <c r="E402" i="1"/>
  <c r="D402" i="1"/>
  <c r="H401" i="1"/>
  <c r="C401" i="1"/>
  <c r="H400" i="1"/>
  <c r="C400" i="1"/>
  <c r="M399" i="1"/>
  <c r="L399" i="1"/>
  <c r="K399" i="1"/>
  <c r="J399" i="1"/>
  <c r="I399" i="1"/>
  <c r="H399" i="1"/>
  <c r="G399" i="1"/>
  <c r="F399" i="1"/>
  <c r="E399" i="1"/>
  <c r="D399" i="1"/>
  <c r="L398" i="1"/>
  <c r="K398" i="1"/>
  <c r="H398" i="1"/>
  <c r="G398" i="1"/>
  <c r="G387" i="1" s="1"/>
  <c r="D398" i="1"/>
  <c r="M397" i="1"/>
  <c r="L397" i="1"/>
  <c r="K397" i="1"/>
  <c r="I397" i="1"/>
  <c r="G397" i="1"/>
  <c r="F397" i="1"/>
  <c r="F396" i="1" s="1"/>
  <c r="E397" i="1"/>
  <c r="D397" i="1"/>
  <c r="M396" i="1"/>
  <c r="I396" i="1"/>
  <c r="E396" i="1"/>
  <c r="H395" i="1"/>
  <c r="C395" i="1"/>
  <c r="H394" i="1"/>
  <c r="C394" i="1"/>
  <c r="H393" i="1"/>
  <c r="H392" i="1" s="1"/>
  <c r="C393" i="1"/>
  <c r="M392" i="1"/>
  <c r="L392" i="1"/>
  <c r="K392" i="1"/>
  <c r="K389" i="1" s="1"/>
  <c r="K388" i="1" s="1"/>
  <c r="J392" i="1"/>
  <c r="I392" i="1"/>
  <c r="G392" i="1"/>
  <c r="G389" i="1" s="1"/>
  <c r="G388" i="1" s="1"/>
  <c r="F392" i="1"/>
  <c r="E392" i="1"/>
  <c r="D392" i="1"/>
  <c r="C392" i="1"/>
  <c r="H391" i="1"/>
  <c r="H389" i="1" s="1"/>
  <c r="C391" i="1"/>
  <c r="H390" i="1"/>
  <c r="C390" i="1"/>
  <c r="C389" i="1" s="1"/>
  <c r="M389" i="1"/>
  <c r="M386" i="1" s="1"/>
  <c r="L389" i="1"/>
  <c r="J389" i="1"/>
  <c r="I389" i="1"/>
  <c r="F389" i="1"/>
  <c r="F388" i="1" s="1"/>
  <c r="E389" i="1"/>
  <c r="E386" i="1" s="1"/>
  <c r="D389" i="1"/>
  <c r="M388" i="1"/>
  <c r="L388" i="1"/>
  <c r="H388" i="1"/>
  <c r="E388" i="1"/>
  <c r="D388" i="1"/>
  <c r="K387" i="1"/>
  <c r="H387" i="1"/>
  <c r="L386" i="1"/>
  <c r="G386" i="1"/>
  <c r="F386" i="1"/>
  <c r="F385" i="1" s="1"/>
  <c r="D386" i="1"/>
  <c r="M385" i="1"/>
  <c r="E385" i="1"/>
  <c r="H384" i="1"/>
  <c r="C384" i="1"/>
  <c r="H383" i="1"/>
  <c r="C383" i="1"/>
  <c r="H382" i="1"/>
  <c r="C382" i="1"/>
  <c r="H381" i="1"/>
  <c r="C381" i="1"/>
  <c r="H380" i="1"/>
  <c r="C380" i="1"/>
  <c r="H379" i="1"/>
  <c r="C379" i="1"/>
  <c r="H378" i="1"/>
  <c r="C378" i="1"/>
  <c r="H377" i="1"/>
  <c r="C377" i="1"/>
  <c r="H376" i="1"/>
  <c r="H375" i="1" s="1"/>
  <c r="H374" i="1" s="1"/>
  <c r="C376" i="1"/>
  <c r="M375" i="1"/>
  <c r="L375" i="1"/>
  <c r="K375" i="1"/>
  <c r="K374" i="1" s="1"/>
  <c r="K344" i="1" s="1"/>
  <c r="J375" i="1"/>
  <c r="I375" i="1"/>
  <c r="G375" i="1"/>
  <c r="G374" i="1" s="1"/>
  <c r="G344" i="1" s="1"/>
  <c r="F375" i="1"/>
  <c r="E375" i="1"/>
  <c r="D375" i="1"/>
  <c r="C375" i="1"/>
  <c r="C374" i="1" s="1"/>
  <c r="M374" i="1"/>
  <c r="L374" i="1"/>
  <c r="J374" i="1"/>
  <c r="I374" i="1"/>
  <c r="F374" i="1"/>
  <c r="E374" i="1"/>
  <c r="D374" i="1"/>
  <c r="H373" i="1"/>
  <c r="C373" i="1"/>
  <c r="H372" i="1"/>
  <c r="C372" i="1"/>
  <c r="H371" i="1"/>
  <c r="H369" i="1" s="1"/>
  <c r="C371" i="1"/>
  <c r="C369" i="1" s="1"/>
  <c r="H370" i="1"/>
  <c r="C370" i="1"/>
  <c r="M369" i="1"/>
  <c r="L369" i="1"/>
  <c r="K369" i="1"/>
  <c r="J369" i="1"/>
  <c r="I369" i="1"/>
  <c r="G369" i="1"/>
  <c r="F369" i="1"/>
  <c r="E369" i="1"/>
  <c r="D369" i="1"/>
  <c r="H368" i="1"/>
  <c r="C368" i="1"/>
  <c r="H367" i="1"/>
  <c r="H365" i="1" s="1"/>
  <c r="C367" i="1"/>
  <c r="H366" i="1"/>
  <c r="C366" i="1"/>
  <c r="C365" i="1" s="1"/>
  <c r="M365" i="1"/>
  <c r="L365" i="1"/>
  <c r="K365" i="1"/>
  <c r="J365" i="1"/>
  <c r="I365" i="1"/>
  <c r="G365" i="1"/>
  <c r="F365" i="1"/>
  <c r="E365" i="1"/>
  <c r="D365" i="1"/>
  <c r="H364" i="1"/>
  <c r="H362" i="1" s="1"/>
  <c r="C364" i="1"/>
  <c r="C362" i="1" s="1"/>
  <c r="H363" i="1"/>
  <c r="C363" i="1"/>
  <c r="M362" i="1"/>
  <c r="L362" i="1"/>
  <c r="K362" i="1"/>
  <c r="J362" i="1"/>
  <c r="I362" i="1"/>
  <c r="G362" i="1"/>
  <c r="F362" i="1"/>
  <c r="E362" i="1"/>
  <c r="D362" i="1"/>
  <c r="L361" i="1"/>
  <c r="K361" i="1"/>
  <c r="H361" i="1"/>
  <c r="G361" i="1"/>
  <c r="D361" i="1"/>
  <c r="C361" i="1"/>
  <c r="H360" i="1"/>
  <c r="C360" i="1"/>
  <c r="H359" i="1"/>
  <c r="C359" i="1"/>
  <c r="H358" i="1"/>
  <c r="C358" i="1"/>
  <c r="H357" i="1"/>
  <c r="C357" i="1"/>
  <c r="C355" i="1" s="1"/>
  <c r="C351" i="1" s="1"/>
  <c r="H356" i="1"/>
  <c r="C356" i="1"/>
  <c r="M355" i="1"/>
  <c r="L355" i="1"/>
  <c r="L344" i="1" s="1"/>
  <c r="L269" i="1" s="1"/>
  <c r="L261" i="1" s="1"/>
  <c r="K355" i="1"/>
  <c r="J355" i="1"/>
  <c r="I355" i="1"/>
  <c r="H355" i="1"/>
  <c r="G355" i="1"/>
  <c r="F355" i="1"/>
  <c r="E355" i="1"/>
  <c r="D355" i="1"/>
  <c r="H354" i="1"/>
  <c r="C354" i="1"/>
  <c r="H353" i="1"/>
  <c r="H352" i="1" s="1"/>
  <c r="C353" i="1"/>
  <c r="M352" i="1"/>
  <c r="L352" i="1"/>
  <c r="K352" i="1"/>
  <c r="K343" i="1" s="1"/>
  <c r="J352" i="1"/>
  <c r="I352" i="1"/>
  <c r="G352" i="1"/>
  <c r="G351" i="1" s="1"/>
  <c r="F352" i="1"/>
  <c r="E352" i="1"/>
  <c r="D352" i="1"/>
  <c r="C352" i="1"/>
  <c r="C343" i="1" s="1"/>
  <c r="K351" i="1"/>
  <c r="J351" i="1"/>
  <c r="F351" i="1"/>
  <c r="H350" i="1"/>
  <c r="H348" i="1" s="1"/>
  <c r="C350" i="1"/>
  <c r="H349" i="1"/>
  <c r="C349" i="1"/>
  <c r="C348" i="1" s="1"/>
  <c r="M348" i="1"/>
  <c r="L348" i="1"/>
  <c r="K348" i="1"/>
  <c r="J348" i="1"/>
  <c r="I348" i="1"/>
  <c r="G348" i="1"/>
  <c r="F348" i="1"/>
  <c r="E348" i="1"/>
  <c r="D348" i="1"/>
  <c r="H347" i="1"/>
  <c r="C347" i="1"/>
  <c r="C345" i="1" s="1"/>
  <c r="H346" i="1"/>
  <c r="C346" i="1"/>
  <c r="M345" i="1"/>
  <c r="L345" i="1"/>
  <c r="K345" i="1"/>
  <c r="J345" i="1"/>
  <c r="I345" i="1"/>
  <c r="H345" i="1"/>
  <c r="G345" i="1"/>
  <c r="F345" i="1"/>
  <c r="E345" i="1"/>
  <c r="D345" i="1"/>
  <c r="D344" i="1"/>
  <c r="C344" i="1"/>
  <c r="J343" i="1"/>
  <c r="G343" i="1"/>
  <c r="F343" i="1"/>
  <c r="H341" i="1"/>
  <c r="H339" i="1" s="1"/>
  <c r="C341" i="1"/>
  <c r="H340" i="1"/>
  <c r="C340" i="1"/>
  <c r="C339" i="1" s="1"/>
  <c r="M339" i="1"/>
  <c r="L339" i="1"/>
  <c r="K339" i="1"/>
  <c r="J339" i="1"/>
  <c r="I339" i="1"/>
  <c r="G339" i="1"/>
  <c r="F339" i="1"/>
  <c r="E339" i="1"/>
  <c r="D339" i="1"/>
  <c r="H338" i="1"/>
  <c r="C338" i="1"/>
  <c r="H337" i="1"/>
  <c r="C337" i="1"/>
  <c r="H336" i="1"/>
  <c r="C336" i="1"/>
  <c r="C335" i="1" s="1"/>
  <c r="M335" i="1"/>
  <c r="L335" i="1"/>
  <c r="K335" i="1"/>
  <c r="J335" i="1"/>
  <c r="I335" i="1"/>
  <c r="G335" i="1"/>
  <c r="F335" i="1"/>
  <c r="E335" i="1"/>
  <c r="D335" i="1"/>
  <c r="M334" i="1"/>
  <c r="L334" i="1"/>
  <c r="K334" i="1"/>
  <c r="J334" i="1"/>
  <c r="J333" i="1" s="1"/>
  <c r="I334" i="1"/>
  <c r="H334" i="1"/>
  <c r="G334" i="1"/>
  <c r="F334" i="1"/>
  <c r="F333" i="1" s="1"/>
  <c r="E334" i="1"/>
  <c r="D334" i="1"/>
  <c r="L333" i="1"/>
  <c r="K333" i="1"/>
  <c r="G333" i="1"/>
  <c r="D333" i="1"/>
  <c r="H332" i="1"/>
  <c r="C332" i="1"/>
  <c r="H331" i="1"/>
  <c r="H330" i="1" s="1"/>
  <c r="C331" i="1"/>
  <c r="C330" i="1" s="1"/>
  <c r="M330" i="1"/>
  <c r="L330" i="1"/>
  <c r="K330" i="1"/>
  <c r="J330" i="1"/>
  <c r="I330" i="1"/>
  <c r="G330" i="1"/>
  <c r="F330" i="1"/>
  <c r="E330" i="1"/>
  <c r="D330" i="1"/>
  <c r="H329" i="1"/>
  <c r="C329" i="1"/>
  <c r="H328" i="1"/>
  <c r="C328" i="1"/>
  <c r="C327" i="1" s="1"/>
  <c r="M327" i="1"/>
  <c r="L327" i="1"/>
  <c r="K327" i="1"/>
  <c r="J327" i="1"/>
  <c r="I327" i="1"/>
  <c r="I314" i="1" s="1"/>
  <c r="I311" i="1" s="1"/>
  <c r="I299" i="1" s="1"/>
  <c r="G327" i="1"/>
  <c r="F327" i="1"/>
  <c r="F314" i="1" s="1"/>
  <c r="F311" i="1" s="1"/>
  <c r="F299" i="1" s="1"/>
  <c r="E327" i="1"/>
  <c r="D327" i="1"/>
  <c r="H326" i="1"/>
  <c r="H324" i="1" s="1"/>
  <c r="C326" i="1"/>
  <c r="H325" i="1"/>
  <c r="C325" i="1"/>
  <c r="C324" i="1" s="1"/>
  <c r="M324" i="1"/>
  <c r="M323" i="1" s="1"/>
  <c r="L324" i="1"/>
  <c r="L323" i="1" s="1"/>
  <c r="K324" i="1"/>
  <c r="J324" i="1"/>
  <c r="J323" i="1" s="1"/>
  <c r="I324" i="1"/>
  <c r="I323" i="1" s="1"/>
  <c r="G324" i="1"/>
  <c r="F324" i="1"/>
  <c r="F323" i="1" s="1"/>
  <c r="E324" i="1"/>
  <c r="E323" i="1" s="1"/>
  <c r="D324" i="1"/>
  <c r="D323" i="1" s="1"/>
  <c r="K323" i="1"/>
  <c r="G323" i="1"/>
  <c r="C323" i="1"/>
  <c r="H322" i="1"/>
  <c r="C322" i="1"/>
  <c r="H321" i="1"/>
  <c r="H320" i="1" s="1"/>
  <c r="C321" i="1"/>
  <c r="C320" i="1" s="1"/>
  <c r="M320" i="1"/>
  <c r="L320" i="1"/>
  <c r="L314" i="1" s="1"/>
  <c r="L311" i="1" s="1"/>
  <c r="K320" i="1"/>
  <c r="K314" i="1" s="1"/>
  <c r="J320" i="1"/>
  <c r="J318" i="1" s="1"/>
  <c r="I320" i="1"/>
  <c r="G320" i="1"/>
  <c r="G314" i="1" s="1"/>
  <c r="G311" i="1" s="1"/>
  <c r="G299" i="1" s="1"/>
  <c r="G297" i="1" s="1"/>
  <c r="F320" i="1"/>
  <c r="F318" i="1" s="1"/>
  <c r="E320" i="1"/>
  <c r="D320" i="1"/>
  <c r="D314" i="1" s="1"/>
  <c r="D311" i="1" s="1"/>
  <c r="D309" i="1" s="1"/>
  <c r="H319" i="1"/>
  <c r="C319" i="1"/>
  <c r="M318" i="1"/>
  <c r="L318" i="1"/>
  <c r="K318" i="1"/>
  <c r="I318" i="1"/>
  <c r="H318" i="1"/>
  <c r="G318" i="1"/>
  <c r="E318" i="1"/>
  <c r="D318" i="1"/>
  <c r="H317" i="1"/>
  <c r="C317" i="1"/>
  <c r="H316" i="1"/>
  <c r="H315" i="1" s="1"/>
  <c r="C316" i="1"/>
  <c r="C313" i="1" s="1"/>
  <c r="M315" i="1"/>
  <c r="L315" i="1"/>
  <c r="K315" i="1"/>
  <c r="J315" i="1"/>
  <c r="I315" i="1"/>
  <c r="G315" i="1"/>
  <c r="F315" i="1"/>
  <c r="E315" i="1"/>
  <c r="D315" i="1"/>
  <c r="M314" i="1"/>
  <c r="J314" i="1"/>
  <c r="J311" i="1" s="1"/>
  <c r="J299" i="1" s="1"/>
  <c r="E314" i="1"/>
  <c r="E311" i="1" s="1"/>
  <c r="M313" i="1"/>
  <c r="M312" i="1" s="1"/>
  <c r="L313" i="1"/>
  <c r="L310" i="1" s="1"/>
  <c r="K313" i="1"/>
  <c r="J313" i="1"/>
  <c r="I313" i="1"/>
  <c r="G313" i="1"/>
  <c r="F313" i="1"/>
  <c r="E313" i="1"/>
  <c r="E312" i="1" s="1"/>
  <c r="D313" i="1"/>
  <c r="D310" i="1" s="1"/>
  <c r="K312" i="1"/>
  <c r="G312" i="1"/>
  <c r="K311" i="1"/>
  <c r="K299" i="1" s="1"/>
  <c r="K310" i="1"/>
  <c r="J310" i="1"/>
  <c r="I310" i="1"/>
  <c r="I309" i="1" s="1"/>
  <c r="G310" i="1"/>
  <c r="F310" i="1"/>
  <c r="L309" i="1"/>
  <c r="H308" i="1"/>
  <c r="C308" i="1"/>
  <c r="H307" i="1"/>
  <c r="H301" i="1" s="1"/>
  <c r="C307" i="1"/>
  <c r="M306" i="1"/>
  <c r="L306" i="1"/>
  <c r="K306" i="1"/>
  <c r="J306" i="1"/>
  <c r="I306" i="1"/>
  <c r="G306" i="1"/>
  <c r="F306" i="1"/>
  <c r="E306" i="1"/>
  <c r="D306" i="1"/>
  <c r="C306" i="1"/>
  <c r="H305" i="1"/>
  <c r="C305" i="1"/>
  <c r="H304" i="1"/>
  <c r="C304" i="1"/>
  <c r="H303" i="1"/>
  <c r="C303" i="1"/>
  <c r="M302" i="1"/>
  <c r="M300" i="1" s="1"/>
  <c r="L302" i="1"/>
  <c r="L299" i="1" s="1"/>
  <c r="K302" i="1"/>
  <c r="J302" i="1"/>
  <c r="I302" i="1"/>
  <c r="I300" i="1" s="1"/>
  <c r="H302" i="1"/>
  <c r="G302" i="1"/>
  <c r="F302" i="1"/>
  <c r="E302" i="1"/>
  <c r="E300" i="1" s="1"/>
  <c r="D302" i="1"/>
  <c r="D299" i="1" s="1"/>
  <c r="M301" i="1"/>
  <c r="L301" i="1"/>
  <c r="K301" i="1"/>
  <c r="K298" i="1" s="1"/>
  <c r="K297" i="1" s="1"/>
  <c r="J301" i="1"/>
  <c r="I301" i="1"/>
  <c r="G301" i="1"/>
  <c r="G298" i="1" s="1"/>
  <c r="F301" i="1"/>
  <c r="E301" i="1"/>
  <c r="D301" i="1"/>
  <c r="C301" i="1"/>
  <c r="K300" i="1"/>
  <c r="J300" i="1"/>
  <c r="F300" i="1"/>
  <c r="L298" i="1"/>
  <c r="I298" i="1"/>
  <c r="D298" i="1"/>
  <c r="L297" i="1"/>
  <c r="D297" i="1"/>
  <c r="H296" i="1"/>
  <c r="C296" i="1"/>
  <c r="H295" i="1"/>
  <c r="H294" i="1" s="1"/>
  <c r="C295" i="1"/>
  <c r="M294" i="1"/>
  <c r="L294" i="1"/>
  <c r="K294" i="1"/>
  <c r="J294" i="1"/>
  <c r="I294" i="1"/>
  <c r="G294" i="1"/>
  <c r="F294" i="1"/>
  <c r="E294" i="1"/>
  <c r="D294" i="1"/>
  <c r="C294" i="1"/>
  <c r="H293" i="1"/>
  <c r="C293" i="1"/>
  <c r="H292" i="1"/>
  <c r="C292" i="1"/>
  <c r="H291" i="1"/>
  <c r="H289" i="1" s="1"/>
  <c r="C291" i="1"/>
  <c r="H290" i="1"/>
  <c r="C290" i="1"/>
  <c r="C289" i="1" s="1"/>
  <c r="C287" i="1" s="1"/>
  <c r="M289" i="1"/>
  <c r="M287" i="1" s="1"/>
  <c r="L289" i="1"/>
  <c r="K289" i="1"/>
  <c r="J289" i="1"/>
  <c r="J287" i="1" s="1"/>
  <c r="I289" i="1"/>
  <c r="I287" i="1" s="1"/>
  <c r="G289" i="1"/>
  <c r="F289" i="1"/>
  <c r="E289" i="1"/>
  <c r="E287" i="1" s="1"/>
  <c r="D289" i="1"/>
  <c r="H288" i="1"/>
  <c r="C288" i="1"/>
  <c r="L287" i="1"/>
  <c r="K287" i="1"/>
  <c r="G287" i="1"/>
  <c r="F287" i="1"/>
  <c r="D287" i="1"/>
  <c r="H286" i="1"/>
  <c r="C286" i="1"/>
  <c r="H285" i="1"/>
  <c r="C285" i="1"/>
  <c r="H284" i="1"/>
  <c r="H282" i="1" s="1"/>
  <c r="C284" i="1"/>
  <c r="H283" i="1"/>
  <c r="C283" i="1"/>
  <c r="C282" i="1" s="1"/>
  <c r="M282" i="1"/>
  <c r="L282" i="1"/>
  <c r="K282" i="1"/>
  <c r="J282" i="1"/>
  <c r="J276" i="1" s="1"/>
  <c r="I282" i="1"/>
  <c r="G282" i="1"/>
  <c r="F282" i="1"/>
  <c r="F276" i="1" s="1"/>
  <c r="E282" i="1"/>
  <c r="D282" i="1"/>
  <c r="H281" i="1"/>
  <c r="C281" i="1"/>
  <c r="H280" i="1"/>
  <c r="C280" i="1"/>
  <c r="H279" i="1"/>
  <c r="C279" i="1"/>
  <c r="C277" i="1" s="1"/>
  <c r="C274" i="1" s="1"/>
  <c r="H278" i="1"/>
  <c r="C278" i="1"/>
  <c r="M277" i="1"/>
  <c r="M276" i="1" s="1"/>
  <c r="L277" i="1"/>
  <c r="L274" i="1" s="1"/>
  <c r="L271" i="1" s="1"/>
  <c r="L270" i="1" s="1"/>
  <c r="K277" i="1"/>
  <c r="J277" i="1"/>
  <c r="I277" i="1"/>
  <c r="I276" i="1" s="1"/>
  <c r="H277" i="1"/>
  <c r="H274" i="1" s="1"/>
  <c r="H271" i="1" s="1"/>
  <c r="G277" i="1"/>
  <c r="F277" i="1"/>
  <c r="E277" i="1"/>
  <c r="E276" i="1" s="1"/>
  <c r="D277" i="1"/>
  <c r="D274" i="1" s="1"/>
  <c r="D271" i="1" s="1"/>
  <c r="D270" i="1" s="1"/>
  <c r="K276" i="1"/>
  <c r="G276" i="1"/>
  <c r="L275" i="1"/>
  <c r="K275" i="1"/>
  <c r="K273" i="1" s="1"/>
  <c r="G275" i="1"/>
  <c r="G273" i="1" s="1"/>
  <c r="D275" i="1"/>
  <c r="K274" i="1"/>
  <c r="J274" i="1"/>
  <c r="G274" i="1"/>
  <c r="F274" i="1"/>
  <c r="E274" i="1"/>
  <c r="E271" i="1" s="1"/>
  <c r="L272" i="1"/>
  <c r="K272" i="1"/>
  <c r="G272" i="1"/>
  <c r="D272" i="1"/>
  <c r="K271" i="1"/>
  <c r="K268" i="1" s="1"/>
  <c r="G271" i="1"/>
  <c r="G270" i="1" s="1"/>
  <c r="F271" i="1"/>
  <c r="D269" i="1"/>
  <c r="D261" i="1" s="1"/>
  <c r="G268" i="1"/>
  <c r="H266" i="1"/>
  <c r="C266" i="1"/>
  <c r="H265" i="1"/>
  <c r="C265" i="1"/>
  <c r="H264" i="1"/>
  <c r="H263" i="1" s="1"/>
  <c r="C264" i="1"/>
  <c r="M263" i="1"/>
  <c r="L263" i="1"/>
  <c r="L262" i="1" s="1"/>
  <c r="K263" i="1"/>
  <c r="J263" i="1"/>
  <c r="I263" i="1"/>
  <c r="G263" i="1"/>
  <c r="G260" i="1" s="1"/>
  <c r="F263" i="1"/>
  <c r="E263" i="1"/>
  <c r="D263" i="1"/>
  <c r="D262" i="1" s="1"/>
  <c r="C263" i="1"/>
  <c r="M262" i="1"/>
  <c r="J262" i="1"/>
  <c r="I262" i="1"/>
  <c r="F262" i="1"/>
  <c r="E262" i="1"/>
  <c r="C262" i="1"/>
  <c r="H258" i="1"/>
  <c r="C258" i="1"/>
  <c r="H257" i="1"/>
  <c r="H255" i="1" s="1"/>
  <c r="C257" i="1"/>
  <c r="C255" i="1" s="1"/>
  <c r="H256" i="1"/>
  <c r="C256" i="1"/>
  <c r="M255" i="1"/>
  <c r="M251" i="1" s="1"/>
  <c r="L255" i="1"/>
  <c r="K255" i="1"/>
  <c r="J255" i="1"/>
  <c r="I255" i="1"/>
  <c r="I251" i="1" s="1"/>
  <c r="G255" i="1"/>
  <c r="F255" i="1"/>
  <c r="E255" i="1"/>
  <c r="E251" i="1" s="1"/>
  <c r="D255" i="1"/>
  <c r="H254" i="1"/>
  <c r="C254" i="1"/>
  <c r="H253" i="1"/>
  <c r="H252" i="1" s="1"/>
  <c r="H251" i="1" s="1"/>
  <c r="C253" i="1"/>
  <c r="M252" i="1"/>
  <c r="L252" i="1"/>
  <c r="L251" i="1" s="1"/>
  <c r="K252" i="1"/>
  <c r="K251" i="1" s="1"/>
  <c r="J252" i="1"/>
  <c r="I252" i="1"/>
  <c r="G252" i="1"/>
  <c r="G251" i="1" s="1"/>
  <c r="F252" i="1"/>
  <c r="E252" i="1"/>
  <c r="D252" i="1"/>
  <c r="D251" i="1" s="1"/>
  <c r="C252" i="1"/>
  <c r="C251" i="1" s="1"/>
  <c r="J251" i="1"/>
  <c r="F251" i="1"/>
  <c r="H250" i="1"/>
  <c r="H248" i="1" s="1"/>
  <c r="C250" i="1"/>
  <c r="H249" i="1"/>
  <c r="C249" i="1"/>
  <c r="C248" i="1" s="1"/>
  <c r="M248" i="1"/>
  <c r="L248" i="1"/>
  <c r="K248" i="1"/>
  <c r="J248" i="1"/>
  <c r="I248" i="1"/>
  <c r="G248" i="1"/>
  <c r="F248" i="1"/>
  <c r="E248" i="1"/>
  <c r="D248" i="1"/>
  <c r="H247" i="1"/>
  <c r="H244" i="1" s="1"/>
  <c r="H242" i="1" s="1"/>
  <c r="C247" i="1"/>
  <c r="C245" i="1" s="1"/>
  <c r="H246" i="1"/>
  <c r="C246" i="1"/>
  <c r="M245" i="1"/>
  <c r="L245" i="1"/>
  <c r="K245" i="1"/>
  <c r="J245" i="1"/>
  <c r="I245" i="1"/>
  <c r="H245" i="1"/>
  <c r="G245" i="1"/>
  <c r="F245" i="1"/>
  <c r="E245" i="1"/>
  <c r="D245" i="1"/>
  <c r="M244" i="1"/>
  <c r="L244" i="1"/>
  <c r="L242" i="1" s="1"/>
  <c r="K244" i="1"/>
  <c r="J244" i="1"/>
  <c r="I244" i="1"/>
  <c r="G244" i="1"/>
  <c r="F244" i="1"/>
  <c r="E244" i="1"/>
  <c r="D244" i="1"/>
  <c r="D242" i="1" s="1"/>
  <c r="M243" i="1"/>
  <c r="L243" i="1"/>
  <c r="K243" i="1"/>
  <c r="J243" i="1"/>
  <c r="I243" i="1"/>
  <c r="H243" i="1"/>
  <c r="G243" i="1"/>
  <c r="F243" i="1"/>
  <c r="F242" i="1" s="1"/>
  <c r="E243" i="1"/>
  <c r="D243" i="1"/>
  <c r="M242" i="1"/>
  <c r="J242" i="1"/>
  <c r="I242" i="1"/>
  <c r="E242" i="1"/>
  <c r="H241" i="1"/>
  <c r="C241" i="1"/>
  <c r="H240" i="1"/>
  <c r="C240" i="1"/>
  <c r="H239" i="1"/>
  <c r="H237" i="1" s="1"/>
  <c r="H217" i="1" s="1"/>
  <c r="C239" i="1"/>
  <c r="C237" i="1" s="1"/>
  <c r="H238" i="1"/>
  <c r="C238" i="1"/>
  <c r="M237" i="1"/>
  <c r="M233" i="1" s="1"/>
  <c r="L237" i="1"/>
  <c r="K237" i="1"/>
  <c r="J237" i="1"/>
  <c r="I237" i="1"/>
  <c r="I233" i="1" s="1"/>
  <c r="G237" i="1"/>
  <c r="F237" i="1"/>
  <c r="E237" i="1"/>
  <c r="E233" i="1" s="1"/>
  <c r="D237" i="1"/>
  <c r="H236" i="1"/>
  <c r="C236" i="1"/>
  <c r="H235" i="1"/>
  <c r="H234" i="1" s="1"/>
  <c r="C235" i="1"/>
  <c r="M234" i="1"/>
  <c r="L234" i="1"/>
  <c r="L233" i="1" s="1"/>
  <c r="K234" i="1"/>
  <c r="K233" i="1" s="1"/>
  <c r="J234" i="1"/>
  <c r="I234" i="1"/>
  <c r="G234" i="1"/>
  <c r="G216" i="1" s="1"/>
  <c r="G215" i="1" s="1"/>
  <c r="F234" i="1"/>
  <c r="E234" i="1"/>
  <c r="D234" i="1"/>
  <c r="D233" i="1" s="1"/>
  <c r="C234" i="1"/>
  <c r="C233" i="1" s="1"/>
  <c r="J233" i="1"/>
  <c r="F233" i="1"/>
  <c r="H232" i="1"/>
  <c r="H230" i="1" s="1"/>
  <c r="C232" i="1"/>
  <c r="H231" i="1"/>
  <c r="C231" i="1"/>
  <c r="C230" i="1" s="1"/>
  <c r="M230" i="1"/>
  <c r="L230" i="1"/>
  <c r="K230" i="1"/>
  <c r="J230" i="1"/>
  <c r="I230" i="1"/>
  <c r="G230" i="1"/>
  <c r="F230" i="1"/>
  <c r="E230" i="1"/>
  <c r="D230" i="1"/>
  <c r="H229" i="1"/>
  <c r="C229" i="1"/>
  <c r="C227" i="1" s="1"/>
  <c r="H228" i="1"/>
  <c r="C228" i="1"/>
  <c r="M227" i="1"/>
  <c r="L227" i="1"/>
  <c r="K227" i="1"/>
  <c r="J227" i="1"/>
  <c r="I227" i="1"/>
  <c r="H227" i="1"/>
  <c r="G227" i="1"/>
  <c r="F227" i="1"/>
  <c r="E227" i="1"/>
  <c r="D227" i="1"/>
  <c r="H226" i="1"/>
  <c r="C226" i="1"/>
  <c r="H225" i="1"/>
  <c r="H224" i="1" s="1"/>
  <c r="C225" i="1"/>
  <c r="M224" i="1"/>
  <c r="L224" i="1"/>
  <c r="K224" i="1"/>
  <c r="J224" i="1"/>
  <c r="I224" i="1"/>
  <c r="G224" i="1"/>
  <c r="F224" i="1"/>
  <c r="E224" i="1"/>
  <c r="D224" i="1"/>
  <c r="C224" i="1"/>
  <c r="H223" i="1"/>
  <c r="C223" i="1"/>
  <c r="H222" i="1"/>
  <c r="H221" i="1" s="1"/>
  <c r="C222" i="1"/>
  <c r="C221" i="1" s="1"/>
  <c r="M221" i="1"/>
  <c r="L221" i="1"/>
  <c r="K221" i="1"/>
  <c r="J221" i="1"/>
  <c r="I221" i="1"/>
  <c r="G221" i="1"/>
  <c r="F221" i="1"/>
  <c r="E221" i="1"/>
  <c r="D221" i="1"/>
  <c r="H220" i="1"/>
  <c r="H218" i="1" s="1"/>
  <c r="C220" i="1"/>
  <c r="H219" i="1"/>
  <c r="C219" i="1"/>
  <c r="C218" i="1" s="1"/>
  <c r="M218" i="1"/>
  <c r="L218" i="1"/>
  <c r="K218" i="1"/>
  <c r="J218" i="1"/>
  <c r="I218" i="1"/>
  <c r="G218" i="1"/>
  <c r="F218" i="1"/>
  <c r="E218" i="1"/>
  <c r="D218" i="1"/>
  <c r="L217" i="1"/>
  <c r="K217" i="1"/>
  <c r="J217" i="1"/>
  <c r="G217" i="1"/>
  <c r="F217" i="1"/>
  <c r="D217" i="1"/>
  <c r="M216" i="1"/>
  <c r="J216" i="1"/>
  <c r="I216" i="1"/>
  <c r="F216" i="1"/>
  <c r="E216" i="1"/>
  <c r="J215" i="1"/>
  <c r="F215" i="1"/>
  <c r="H214" i="1"/>
  <c r="H212" i="1" s="1"/>
  <c r="C214" i="1"/>
  <c r="H213" i="1"/>
  <c r="C213" i="1"/>
  <c r="C212" i="1" s="1"/>
  <c r="M212" i="1"/>
  <c r="L212" i="1"/>
  <c r="K212" i="1"/>
  <c r="J212" i="1"/>
  <c r="I212" i="1"/>
  <c r="G212" i="1"/>
  <c r="F212" i="1"/>
  <c r="E212" i="1"/>
  <c r="D212" i="1"/>
  <c r="H211" i="1"/>
  <c r="C211" i="1"/>
  <c r="H210" i="1"/>
  <c r="C210" i="1"/>
  <c r="H209" i="1"/>
  <c r="C209" i="1"/>
  <c r="C207" i="1" s="1"/>
  <c r="H208" i="1"/>
  <c r="C208" i="1"/>
  <c r="M207" i="1"/>
  <c r="M199" i="1" s="1"/>
  <c r="L207" i="1"/>
  <c r="K207" i="1"/>
  <c r="J207" i="1"/>
  <c r="I207" i="1"/>
  <c r="I199" i="1" s="1"/>
  <c r="H207" i="1"/>
  <c r="G207" i="1"/>
  <c r="F207" i="1"/>
  <c r="E207" i="1"/>
  <c r="E199" i="1" s="1"/>
  <c r="D207" i="1"/>
  <c r="H206" i="1"/>
  <c r="C206" i="1"/>
  <c r="H205" i="1"/>
  <c r="C205" i="1"/>
  <c r="H204" i="1"/>
  <c r="C204" i="1"/>
  <c r="H203" i="1"/>
  <c r="C203" i="1"/>
  <c r="H202" i="1"/>
  <c r="C202" i="1"/>
  <c r="C200" i="1" s="1"/>
  <c r="H201" i="1"/>
  <c r="C201" i="1"/>
  <c r="M200" i="1"/>
  <c r="L200" i="1"/>
  <c r="K200" i="1"/>
  <c r="J200" i="1"/>
  <c r="I200" i="1"/>
  <c r="H200" i="1"/>
  <c r="G200" i="1"/>
  <c r="F200" i="1"/>
  <c r="E200" i="1"/>
  <c r="D200" i="1"/>
  <c r="K199" i="1"/>
  <c r="J199" i="1"/>
  <c r="G199" i="1"/>
  <c r="F199" i="1"/>
  <c r="K198" i="1"/>
  <c r="J198" i="1"/>
  <c r="J196" i="1" s="1"/>
  <c r="G198" i="1"/>
  <c r="F198" i="1"/>
  <c r="F196" i="1" s="1"/>
  <c r="M197" i="1"/>
  <c r="J197" i="1"/>
  <c r="I197" i="1"/>
  <c r="F197" i="1"/>
  <c r="E197" i="1"/>
  <c r="H195" i="1"/>
  <c r="C195" i="1"/>
  <c r="H194" i="1"/>
  <c r="H193" i="1" s="1"/>
  <c r="C194" i="1"/>
  <c r="C193" i="1" s="1"/>
  <c r="C191" i="1" s="1"/>
  <c r="M193" i="1"/>
  <c r="L193" i="1"/>
  <c r="K193" i="1"/>
  <c r="J193" i="1"/>
  <c r="J191" i="1" s="1"/>
  <c r="I193" i="1"/>
  <c r="G193" i="1"/>
  <c r="F193" i="1"/>
  <c r="F191" i="1" s="1"/>
  <c r="E193" i="1"/>
  <c r="D193" i="1"/>
  <c r="H192" i="1"/>
  <c r="H191" i="1" s="1"/>
  <c r="C192" i="1"/>
  <c r="M191" i="1"/>
  <c r="L191" i="1"/>
  <c r="K191" i="1"/>
  <c r="I191" i="1"/>
  <c r="G191" i="1"/>
  <c r="E191" i="1"/>
  <c r="D191" i="1"/>
  <c r="H190" i="1"/>
  <c r="C190" i="1"/>
  <c r="H189" i="1"/>
  <c r="H188" i="1" s="1"/>
  <c r="C189" i="1"/>
  <c r="M188" i="1"/>
  <c r="L188" i="1"/>
  <c r="K188" i="1"/>
  <c r="J188" i="1"/>
  <c r="I188" i="1"/>
  <c r="G188" i="1"/>
  <c r="F188" i="1"/>
  <c r="E188" i="1"/>
  <c r="D188" i="1"/>
  <c r="C188" i="1"/>
  <c r="H187" i="1"/>
  <c r="C187" i="1"/>
  <c r="H186" i="1"/>
  <c r="C186" i="1"/>
  <c r="H185" i="1"/>
  <c r="C185" i="1"/>
  <c r="H184" i="1"/>
  <c r="C184" i="1"/>
  <c r="H183" i="1"/>
  <c r="C183" i="1"/>
  <c r="H182" i="1"/>
  <c r="C182" i="1"/>
  <c r="H181" i="1"/>
  <c r="C181" i="1"/>
  <c r="H180" i="1"/>
  <c r="C180" i="1"/>
  <c r="H179" i="1"/>
  <c r="H178" i="1" s="1"/>
  <c r="C179" i="1"/>
  <c r="M178" i="1"/>
  <c r="L178" i="1"/>
  <c r="L172" i="1" s="1"/>
  <c r="K178" i="1"/>
  <c r="J178" i="1"/>
  <c r="I178" i="1"/>
  <c r="G178" i="1"/>
  <c r="F178" i="1"/>
  <c r="E178" i="1"/>
  <c r="D178" i="1"/>
  <c r="D172" i="1" s="1"/>
  <c r="C178" i="1"/>
  <c r="H177" i="1"/>
  <c r="C177" i="1"/>
  <c r="H176" i="1"/>
  <c r="C176" i="1"/>
  <c r="H175" i="1"/>
  <c r="C175" i="1"/>
  <c r="H174" i="1"/>
  <c r="H173" i="1" s="1"/>
  <c r="C174" i="1"/>
  <c r="C173" i="1" s="1"/>
  <c r="C172" i="1" s="1"/>
  <c r="M173" i="1"/>
  <c r="L173" i="1"/>
  <c r="K173" i="1"/>
  <c r="J173" i="1"/>
  <c r="J172" i="1" s="1"/>
  <c r="I173" i="1"/>
  <c r="G173" i="1"/>
  <c r="F173" i="1"/>
  <c r="F172" i="1" s="1"/>
  <c r="E173" i="1"/>
  <c r="D173" i="1"/>
  <c r="M172" i="1"/>
  <c r="I172" i="1"/>
  <c r="E172" i="1"/>
  <c r="H171" i="1"/>
  <c r="C171" i="1"/>
  <c r="H170" i="1"/>
  <c r="C170" i="1"/>
  <c r="H169" i="1"/>
  <c r="C169" i="1"/>
  <c r="H168" i="1"/>
  <c r="C168" i="1"/>
  <c r="H167" i="1"/>
  <c r="C167" i="1"/>
  <c r="M166" i="1"/>
  <c r="L166" i="1"/>
  <c r="K166" i="1"/>
  <c r="K160" i="1" s="1"/>
  <c r="J166" i="1"/>
  <c r="I166" i="1"/>
  <c r="G166" i="1"/>
  <c r="G160" i="1" s="1"/>
  <c r="F166" i="1"/>
  <c r="E166" i="1"/>
  <c r="D166" i="1"/>
  <c r="C166" i="1"/>
  <c r="H165" i="1"/>
  <c r="C165" i="1"/>
  <c r="H164" i="1"/>
  <c r="C164" i="1"/>
  <c r="H163" i="1"/>
  <c r="H161" i="1" s="1"/>
  <c r="C163" i="1"/>
  <c r="H162" i="1"/>
  <c r="C162" i="1"/>
  <c r="C161" i="1" s="1"/>
  <c r="M161" i="1"/>
  <c r="M160" i="1" s="1"/>
  <c r="L161" i="1"/>
  <c r="K161" i="1"/>
  <c r="J161" i="1"/>
  <c r="J160" i="1" s="1"/>
  <c r="I161" i="1"/>
  <c r="I160" i="1" s="1"/>
  <c r="G161" i="1"/>
  <c r="F161" i="1"/>
  <c r="E161" i="1"/>
  <c r="E160" i="1" s="1"/>
  <c r="D161" i="1"/>
  <c r="L160" i="1"/>
  <c r="D160" i="1"/>
  <c r="C160" i="1"/>
  <c r="H159" i="1"/>
  <c r="H157" i="1" s="1"/>
  <c r="C159" i="1"/>
  <c r="H158" i="1"/>
  <c r="C158" i="1"/>
  <c r="C157" i="1" s="1"/>
  <c r="M157" i="1"/>
  <c r="L157" i="1"/>
  <c r="K157" i="1"/>
  <c r="J157" i="1"/>
  <c r="I157" i="1"/>
  <c r="G157" i="1"/>
  <c r="F157" i="1"/>
  <c r="E157" i="1"/>
  <c r="D157" i="1"/>
  <c r="H156" i="1"/>
  <c r="C156" i="1"/>
  <c r="C154" i="1" s="1"/>
  <c r="H155" i="1"/>
  <c r="C155" i="1"/>
  <c r="M154" i="1"/>
  <c r="M150" i="1" s="1"/>
  <c r="L154" i="1"/>
  <c r="K154" i="1"/>
  <c r="J154" i="1"/>
  <c r="I154" i="1"/>
  <c r="I150" i="1" s="1"/>
  <c r="H154" i="1"/>
  <c r="G154" i="1"/>
  <c r="F154" i="1"/>
  <c r="E154" i="1"/>
  <c r="E150" i="1" s="1"/>
  <c r="D154" i="1"/>
  <c r="H153" i="1"/>
  <c r="C153" i="1"/>
  <c r="H152" i="1"/>
  <c r="H151" i="1" s="1"/>
  <c r="H150" i="1" s="1"/>
  <c r="C152" i="1"/>
  <c r="M151" i="1"/>
  <c r="L151" i="1"/>
  <c r="L150" i="1" s="1"/>
  <c r="K151" i="1"/>
  <c r="K150" i="1" s="1"/>
  <c r="J151" i="1"/>
  <c r="I151" i="1"/>
  <c r="G151" i="1"/>
  <c r="G150" i="1" s="1"/>
  <c r="F151" i="1"/>
  <c r="E151" i="1"/>
  <c r="D151" i="1"/>
  <c r="D150" i="1" s="1"/>
  <c r="C151" i="1"/>
  <c r="J150" i="1"/>
  <c r="F150" i="1"/>
  <c r="H149" i="1"/>
  <c r="H147" i="1" s="1"/>
  <c r="C149" i="1"/>
  <c r="H148" i="1"/>
  <c r="C148" i="1"/>
  <c r="C147" i="1" s="1"/>
  <c r="M147" i="1"/>
  <c r="L147" i="1"/>
  <c r="K147" i="1"/>
  <c r="J147" i="1"/>
  <c r="I147" i="1"/>
  <c r="G147" i="1"/>
  <c r="F147" i="1"/>
  <c r="E147" i="1"/>
  <c r="D147" i="1"/>
  <c r="H146" i="1"/>
  <c r="H140" i="1" s="1"/>
  <c r="C146" i="1"/>
  <c r="C144" i="1" s="1"/>
  <c r="H145" i="1"/>
  <c r="C145" i="1"/>
  <c r="M144" i="1"/>
  <c r="L144" i="1"/>
  <c r="K144" i="1"/>
  <c r="J144" i="1"/>
  <c r="I144" i="1"/>
  <c r="H144" i="1"/>
  <c r="G144" i="1"/>
  <c r="F144" i="1"/>
  <c r="E144" i="1"/>
  <c r="D144" i="1"/>
  <c r="H143" i="1"/>
  <c r="C143" i="1"/>
  <c r="H142" i="1"/>
  <c r="H139" i="1" s="1"/>
  <c r="H138" i="1" s="1"/>
  <c r="C142" i="1"/>
  <c r="M141" i="1"/>
  <c r="L141" i="1"/>
  <c r="K141" i="1"/>
  <c r="J141" i="1"/>
  <c r="I141" i="1"/>
  <c r="G141" i="1"/>
  <c r="F141" i="1"/>
  <c r="E141" i="1"/>
  <c r="D141" i="1"/>
  <c r="C141" i="1"/>
  <c r="M140" i="1"/>
  <c r="L140" i="1"/>
  <c r="K140" i="1"/>
  <c r="K138" i="1" s="1"/>
  <c r="J140" i="1"/>
  <c r="J131" i="1" s="1"/>
  <c r="I140" i="1"/>
  <c r="G140" i="1"/>
  <c r="G138" i="1" s="1"/>
  <c r="F140" i="1"/>
  <c r="F131" i="1" s="1"/>
  <c r="E140" i="1"/>
  <c r="D140" i="1"/>
  <c r="M139" i="1"/>
  <c r="M130" i="1" s="1"/>
  <c r="M129" i="1" s="1"/>
  <c r="L139" i="1"/>
  <c r="K139" i="1"/>
  <c r="J139" i="1"/>
  <c r="J138" i="1" s="1"/>
  <c r="I139" i="1"/>
  <c r="I138" i="1" s="1"/>
  <c r="G139" i="1"/>
  <c r="F139" i="1"/>
  <c r="F138" i="1" s="1"/>
  <c r="E139" i="1"/>
  <c r="E130" i="1" s="1"/>
  <c r="D139" i="1"/>
  <c r="L138" i="1"/>
  <c r="D138" i="1"/>
  <c r="H137" i="1"/>
  <c r="C137" i="1"/>
  <c r="H136" i="1"/>
  <c r="H134" i="1" s="1"/>
  <c r="H131" i="1" s="1"/>
  <c r="C136" i="1"/>
  <c r="H135" i="1"/>
  <c r="C135" i="1"/>
  <c r="C134" i="1" s="1"/>
  <c r="M134" i="1"/>
  <c r="M132" i="1" s="1"/>
  <c r="L134" i="1"/>
  <c r="K134" i="1"/>
  <c r="J134" i="1"/>
  <c r="I134" i="1"/>
  <c r="I132" i="1" s="1"/>
  <c r="G134" i="1"/>
  <c r="F134" i="1"/>
  <c r="E134" i="1"/>
  <c r="E132" i="1" s="1"/>
  <c r="D134" i="1"/>
  <c r="H133" i="1"/>
  <c r="H132" i="1" s="1"/>
  <c r="C133" i="1"/>
  <c r="L132" i="1"/>
  <c r="K132" i="1"/>
  <c r="J132" i="1"/>
  <c r="G132" i="1"/>
  <c r="F132" i="1"/>
  <c r="D132" i="1"/>
  <c r="M131" i="1"/>
  <c r="L131" i="1"/>
  <c r="I131" i="1"/>
  <c r="D131" i="1"/>
  <c r="L130" i="1"/>
  <c r="L129" i="1" s="1"/>
  <c r="K130" i="1"/>
  <c r="H130" i="1"/>
  <c r="H129" i="1" s="1"/>
  <c r="G130" i="1"/>
  <c r="D130" i="1"/>
  <c r="D129" i="1" s="1"/>
  <c r="H128" i="1"/>
  <c r="C128" i="1"/>
  <c r="H127" i="1"/>
  <c r="H126" i="1" s="1"/>
  <c r="C127" i="1"/>
  <c r="C126" i="1" s="1"/>
  <c r="M126" i="1"/>
  <c r="L126" i="1"/>
  <c r="K126" i="1"/>
  <c r="K122" i="1" s="1"/>
  <c r="J126" i="1"/>
  <c r="J90" i="1" s="1"/>
  <c r="J88" i="1" s="1"/>
  <c r="I126" i="1"/>
  <c r="G126" i="1"/>
  <c r="G122" i="1" s="1"/>
  <c r="F126" i="1"/>
  <c r="F90" i="1" s="1"/>
  <c r="E126" i="1"/>
  <c r="D126" i="1"/>
  <c r="H125" i="1"/>
  <c r="H123" i="1" s="1"/>
  <c r="H122" i="1" s="1"/>
  <c r="C125" i="1"/>
  <c r="H124" i="1"/>
  <c r="C124" i="1"/>
  <c r="C123" i="1" s="1"/>
  <c r="M123" i="1"/>
  <c r="M122" i="1" s="1"/>
  <c r="L123" i="1"/>
  <c r="K123" i="1"/>
  <c r="J123" i="1"/>
  <c r="J89" i="1" s="1"/>
  <c r="I123" i="1"/>
  <c r="I122" i="1" s="1"/>
  <c r="G123" i="1"/>
  <c r="F123" i="1"/>
  <c r="F89" i="1" s="1"/>
  <c r="E123" i="1"/>
  <c r="E122" i="1" s="1"/>
  <c r="D123" i="1"/>
  <c r="L122" i="1"/>
  <c r="D122" i="1"/>
  <c r="H121" i="1"/>
  <c r="C121" i="1"/>
  <c r="H120" i="1"/>
  <c r="H119" i="1" s="1"/>
  <c r="C120" i="1"/>
  <c r="M119" i="1"/>
  <c r="L119" i="1"/>
  <c r="K119" i="1"/>
  <c r="J119" i="1"/>
  <c r="I119" i="1"/>
  <c r="G119" i="1"/>
  <c r="F119" i="1"/>
  <c r="E119" i="1"/>
  <c r="D119" i="1"/>
  <c r="C119" i="1"/>
  <c r="H118" i="1"/>
  <c r="C118" i="1"/>
  <c r="H117" i="1"/>
  <c r="H116" i="1" s="1"/>
  <c r="H111" i="1" s="1"/>
  <c r="C117" i="1"/>
  <c r="C116" i="1" s="1"/>
  <c r="M116" i="1"/>
  <c r="L116" i="1"/>
  <c r="K116" i="1"/>
  <c r="K112" i="1" s="1"/>
  <c r="J116" i="1"/>
  <c r="I116" i="1"/>
  <c r="G116" i="1"/>
  <c r="G112" i="1" s="1"/>
  <c r="F116" i="1"/>
  <c r="F111" i="1" s="1"/>
  <c r="E116" i="1"/>
  <c r="D116" i="1"/>
  <c r="H115" i="1"/>
  <c r="H113" i="1" s="1"/>
  <c r="C115" i="1"/>
  <c r="H114" i="1"/>
  <c r="C114" i="1"/>
  <c r="C113" i="1" s="1"/>
  <c r="M113" i="1"/>
  <c r="L113" i="1"/>
  <c r="K113" i="1"/>
  <c r="J113" i="1"/>
  <c r="J112" i="1" s="1"/>
  <c r="I113" i="1"/>
  <c r="G113" i="1"/>
  <c r="F113" i="1"/>
  <c r="E113" i="1"/>
  <c r="D113" i="1"/>
  <c r="L112" i="1"/>
  <c r="D112" i="1"/>
  <c r="M111" i="1"/>
  <c r="L111" i="1"/>
  <c r="L109" i="1" s="1"/>
  <c r="K111" i="1"/>
  <c r="I111" i="1"/>
  <c r="G111" i="1"/>
  <c r="E111" i="1"/>
  <c r="D111" i="1"/>
  <c r="D109" i="1" s="1"/>
  <c r="C111" i="1"/>
  <c r="L110" i="1"/>
  <c r="K110" i="1"/>
  <c r="K109" i="1" s="1"/>
  <c r="J110" i="1"/>
  <c r="G110" i="1"/>
  <c r="G109" i="1" s="1"/>
  <c r="F110" i="1"/>
  <c r="D110" i="1"/>
  <c r="H108" i="1"/>
  <c r="C108" i="1"/>
  <c r="H107" i="1"/>
  <c r="C107" i="1"/>
  <c r="H106" i="1"/>
  <c r="C106" i="1"/>
  <c r="C104" i="1" s="1"/>
  <c r="C92" i="1" s="1"/>
  <c r="H105" i="1"/>
  <c r="C105" i="1"/>
  <c r="M104" i="1"/>
  <c r="M92" i="1" s="1"/>
  <c r="M91" i="1" s="1"/>
  <c r="L104" i="1"/>
  <c r="K104" i="1"/>
  <c r="J104" i="1"/>
  <c r="I104" i="1"/>
  <c r="I92" i="1" s="1"/>
  <c r="H104" i="1"/>
  <c r="G104" i="1"/>
  <c r="F104" i="1"/>
  <c r="E104" i="1"/>
  <c r="E92" i="1" s="1"/>
  <c r="E91" i="1" s="1"/>
  <c r="D104" i="1"/>
  <c r="K103" i="1"/>
  <c r="J103" i="1"/>
  <c r="G103" i="1"/>
  <c r="F103" i="1"/>
  <c r="C103" i="1"/>
  <c r="H102" i="1"/>
  <c r="C102" i="1"/>
  <c r="H101" i="1"/>
  <c r="C101" i="1"/>
  <c r="C99" i="1" s="1"/>
  <c r="C87" i="1" s="1"/>
  <c r="H100" i="1"/>
  <c r="C100" i="1"/>
  <c r="M99" i="1"/>
  <c r="M93" i="1" s="1"/>
  <c r="L99" i="1"/>
  <c r="K99" i="1"/>
  <c r="J99" i="1"/>
  <c r="I99" i="1"/>
  <c r="I93" i="1" s="1"/>
  <c r="H99" i="1"/>
  <c r="G99" i="1"/>
  <c r="F99" i="1"/>
  <c r="E99" i="1"/>
  <c r="E93" i="1" s="1"/>
  <c r="D99" i="1"/>
  <c r="H98" i="1"/>
  <c r="C98" i="1"/>
  <c r="C86" i="1" s="1"/>
  <c r="M97" i="1"/>
  <c r="K97" i="1"/>
  <c r="J97" i="1"/>
  <c r="I97" i="1"/>
  <c r="G97" i="1"/>
  <c r="F97" i="1"/>
  <c r="E97" i="1"/>
  <c r="H96" i="1"/>
  <c r="H84" i="1" s="1"/>
  <c r="C96" i="1"/>
  <c r="H95" i="1"/>
  <c r="C95" i="1"/>
  <c r="M94" i="1"/>
  <c r="L94" i="1"/>
  <c r="K94" i="1"/>
  <c r="J94" i="1"/>
  <c r="I94" i="1"/>
  <c r="H94" i="1"/>
  <c r="G94" i="1"/>
  <c r="F94" i="1"/>
  <c r="E94" i="1"/>
  <c r="D94" i="1"/>
  <c r="K93" i="1"/>
  <c r="J93" i="1"/>
  <c r="G93" i="1"/>
  <c r="F93" i="1"/>
  <c r="C93" i="1"/>
  <c r="K92" i="1"/>
  <c r="J92" i="1"/>
  <c r="J91" i="1" s="1"/>
  <c r="G92" i="1"/>
  <c r="F92" i="1"/>
  <c r="F91" i="1" s="1"/>
  <c r="I91" i="1"/>
  <c r="M90" i="1"/>
  <c r="L90" i="1"/>
  <c r="I90" i="1"/>
  <c r="H90" i="1"/>
  <c r="E90" i="1"/>
  <c r="D90" i="1"/>
  <c r="K89" i="1"/>
  <c r="G89" i="1"/>
  <c r="C89" i="1"/>
  <c r="F88" i="1"/>
  <c r="M87" i="1"/>
  <c r="M81" i="1" s="1"/>
  <c r="K87" i="1"/>
  <c r="J87" i="1"/>
  <c r="J85" i="1" s="1"/>
  <c r="I87" i="1"/>
  <c r="I81" i="1" s="1"/>
  <c r="G87" i="1"/>
  <c r="F87" i="1"/>
  <c r="F85" i="1" s="1"/>
  <c r="E87" i="1"/>
  <c r="E81" i="1" s="1"/>
  <c r="M86" i="1"/>
  <c r="M85" i="1" s="1"/>
  <c r="L86" i="1"/>
  <c r="K86" i="1"/>
  <c r="J86" i="1"/>
  <c r="I86" i="1"/>
  <c r="I85" i="1" s="1"/>
  <c r="G86" i="1"/>
  <c r="F86" i="1"/>
  <c r="E86" i="1"/>
  <c r="E85" i="1" s="1"/>
  <c r="D86" i="1"/>
  <c r="K85" i="1"/>
  <c r="G85" i="1"/>
  <c r="C85" i="1"/>
  <c r="M84" i="1"/>
  <c r="L84" i="1"/>
  <c r="K84" i="1"/>
  <c r="K82" i="1" s="1"/>
  <c r="J84" i="1"/>
  <c r="J81" i="1" s="1"/>
  <c r="J78" i="1" s="1"/>
  <c r="J20" i="1" s="1"/>
  <c r="I84" i="1"/>
  <c r="G84" i="1"/>
  <c r="G82" i="1" s="1"/>
  <c r="E84" i="1"/>
  <c r="D84" i="1"/>
  <c r="M83" i="1"/>
  <c r="L83" i="1"/>
  <c r="K83" i="1"/>
  <c r="J83" i="1"/>
  <c r="I83" i="1"/>
  <c r="G83" i="1"/>
  <c r="F83" i="1"/>
  <c r="D83" i="1"/>
  <c r="L82" i="1"/>
  <c r="D82" i="1"/>
  <c r="J80" i="1"/>
  <c r="F80" i="1"/>
  <c r="H75" i="1"/>
  <c r="H73" i="1" s="1"/>
  <c r="C75" i="1"/>
  <c r="H74" i="1"/>
  <c r="C74" i="1"/>
  <c r="C73" i="1" s="1"/>
  <c r="M73" i="1"/>
  <c r="L73" i="1"/>
  <c r="K73" i="1"/>
  <c r="J73" i="1"/>
  <c r="I73" i="1"/>
  <c r="G73" i="1"/>
  <c r="F73" i="1"/>
  <c r="E73" i="1"/>
  <c r="D73" i="1"/>
  <c r="H72" i="1"/>
  <c r="C72" i="1"/>
  <c r="H71" i="1"/>
  <c r="C71" i="1"/>
  <c r="H70" i="1"/>
  <c r="C70" i="1"/>
  <c r="C68" i="1" s="1"/>
  <c r="C67" i="1" s="1"/>
  <c r="C66" i="1" s="1"/>
  <c r="H69" i="1"/>
  <c r="C69" i="1"/>
  <c r="M68" i="1"/>
  <c r="M67" i="1" s="1"/>
  <c r="L68" i="1"/>
  <c r="L67" i="1" s="1"/>
  <c r="L66" i="1" s="1"/>
  <c r="K68" i="1"/>
  <c r="J68" i="1"/>
  <c r="I68" i="1"/>
  <c r="I67" i="1" s="1"/>
  <c r="H68" i="1"/>
  <c r="H67" i="1" s="1"/>
  <c r="H66" i="1" s="1"/>
  <c r="G68" i="1"/>
  <c r="F68" i="1"/>
  <c r="E68" i="1"/>
  <c r="E67" i="1" s="1"/>
  <c r="D68" i="1"/>
  <c r="D67" i="1" s="1"/>
  <c r="D66" i="1" s="1"/>
  <c r="K67" i="1"/>
  <c r="K66" i="1" s="1"/>
  <c r="J67" i="1"/>
  <c r="G67" i="1"/>
  <c r="G66" i="1" s="1"/>
  <c r="F67" i="1"/>
  <c r="J66" i="1"/>
  <c r="F66" i="1"/>
  <c r="H65" i="1"/>
  <c r="H63" i="1" s="1"/>
  <c r="C65" i="1"/>
  <c r="H64" i="1"/>
  <c r="C64" i="1"/>
  <c r="C63" i="1" s="1"/>
  <c r="M63" i="1"/>
  <c r="L63" i="1"/>
  <c r="K63" i="1"/>
  <c r="J63" i="1"/>
  <c r="I63" i="1"/>
  <c r="G63" i="1"/>
  <c r="F63" i="1"/>
  <c r="E63" i="1"/>
  <c r="D63" i="1"/>
  <c r="H62" i="1"/>
  <c r="C62" i="1"/>
  <c r="C60" i="1" s="1"/>
  <c r="H61" i="1"/>
  <c r="C61" i="1"/>
  <c r="M60" i="1"/>
  <c r="L60" i="1"/>
  <c r="K60" i="1"/>
  <c r="J60" i="1"/>
  <c r="I60" i="1"/>
  <c r="H60" i="1"/>
  <c r="G60" i="1"/>
  <c r="F60" i="1"/>
  <c r="E60" i="1"/>
  <c r="D60" i="1"/>
  <c r="H59" i="1"/>
  <c r="C59" i="1"/>
  <c r="H58" i="1"/>
  <c r="H57" i="1" s="1"/>
  <c r="C58" i="1"/>
  <c r="M57" i="1"/>
  <c r="L57" i="1"/>
  <c r="K57" i="1"/>
  <c r="J57" i="1"/>
  <c r="I57" i="1"/>
  <c r="G57" i="1"/>
  <c r="G48" i="1" s="1"/>
  <c r="G43" i="1" s="1"/>
  <c r="G23" i="1" s="1"/>
  <c r="F57" i="1"/>
  <c r="E57" i="1"/>
  <c r="D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C49" i="1" s="1"/>
  <c r="C48" i="1" s="1"/>
  <c r="C43" i="1" s="1"/>
  <c r="C23" i="1" s="1"/>
  <c r="H50" i="1"/>
  <c r="C50" i="1"/>
  <c r="M49" i="1"/>
  <c r="M48" i="1" s="1"/>
  <c r="L49" i="1"/>
  <c r="L48" i="1" s="1"/>
  <c r="K49" i="1"/>
  <c r="J49" i="1"/>
  <c r="I49" i="1"/>
  <c r="I48" i="1" s="1"/>
  <c r="H49" i="1"/>
  <c r="H48" i="1" s="1"/>
  <c r="G49" i="1"/>
  <c r="F49" i="1"/>
  <c r="E49" i="1"/>
  <c r="E48" i="1" s="1"/>
  <c r="D49" i="1"/>
  <c r="D48" i="1" s="1"/>
  <c r="K48" i="1"/>
  <c r="J48" i="1"/>
  <c r="F48" i="1"/>
  <c r="H47" i="1"/>
  <c r="C47" i="1"/>
  <c r="H46" i="1"/>
  <c r="C46" i="1"/>
  <c r="C44" i="1" s="1"/>
  <c r="H45" i="1"/>
  <c r="C45" i="1"/>
  <c r="M44" i="1"/>
  <c r="M43" i="1" s="1"/>
  <c r="L44" i="1"/>
  <c r="K44" i="1"/>
  <c r="J44" i="1"/>
  <c r="I44" i="1"/>
  <c r="I43" i="1" s="1"/>
  <c r="I23" i="1" s="1"/>
  <c r="H44" i="1"/>
  <c r="G44" i="1"/>
  <c r="F44" i="1"/>
  <c r="E44" i="1"/>
  <c r="E43" i="1" s="1"/>
  <c r="D44" i="1"/>
  <c r="K43" i="1"/>
  <c r="K23" i="1" s="1"/>
  <c r="J43" i="1"/>
  <c r="F43" i="1"/>
  <c r="H42" i="1"/>
  <c r="C42" i="1"/>
  <c r="H41" i="1"/>
  <c r="C41" i="1"/>
  <c r="H40" i="1"/>
  <c r="C40" i="1"/>
  <c r="H39" i="1"/>
  <c r="C39" i="1"/>
  <c r="H38" i="1"/>
  <c r="C38" i="1"/>
  <c r="H37" i="1"/>
  <c r="C37" i="1"/>
  <c r="H36" i="1"/>
  <c r="C36" i="1"/>
  <c r="H35" i="1"/>
  <c r="C35" i="1"/>
  <c r="H34" i="1"/>
  <c r="C34" i="1"/>
  <c r="H33" i="1"/>
  <c r="H32" i="1" s="1"/>
  <c r="H31" i="1" s="1"/>
  <c r="C33" i="1"/>
  <c r="C32" i="1" s="1"/>
  <c r="C31" i="1" s="1"/>
  <c r="M32" i="1"/>
  <c r="L32" i="1"/>
  <c r="K32" i="1"/>
  <c r="K31" i="1" s="1"/>
  <c r="K25" i="1" s="1"/>
  <c r="J32" i="1"/>
  <c r="J31" i="1" s="1"/>
  <c r="J25" i="1" s="1"/>
  <c r="J22" i="1" s="1"/>
  <c r="I32" i="1"/>
  <c r="G32" i="1"/>
  <c r="G31" i="1" s="1"/>
  <c r="F32" i="1"/>
  <c r="F31" i="1" s="1"/>
  <c r="F25" i="1" s="1"/>
  <c r="F22" i="1" s="1"/>
  <c r="E32" i="1"/>
  <c r="D32" i="1"/>
  <c r="M31" i="1"/>
  <c r="L31" i="1"/>
  <c r="I31" i="1"/>
  <c r="E31" i="1"/>
  <c r="D31" i="1"/>
  <c r="H30" i="1"/>
  <c r="C30" i="1"/>
  <c r="H29" i="1"/>
  <c r="C29" i="1"/>
  <c r="H28" i="1"/>
  <c r="C28" i="1"/>
  <c r="C26" i="1" s="1"/>
  <c r="C25" i="1" s="1"/>
  <c r="H27" i="1"/>
  <c r="C27" i="1"/>
  <c r="M26" i="1"/>
  <c r="L26" i="1"/>
  <c r="L25" i="1" s="1"/>
  <c r="K26" i="1"/>
  <c r="J26" i="1"/>
  <c r="I26" i="1"/>
  <c r="H26" i="1"/>
  <c r="H25" i="1" s="1"/>
  <c r="G26" i="1"/>
  <c r="F26" i="1"/>
  <c r="E26" i="1"/>
  <c r="E25" i="1" s="1"/>
  <c r="D26" i="1"/>
  <c r="D25" i="1" s="1"/>
  <c r="D22" i="1" s="1"/>
  <c r="G25" i="1"/>
  <c r="J24" i="1"/>
  <c r="M23" i="1"/>
  <c r="J23" i="1"/>
  <c r="F23" i="1"/>
  <c r="E23" i="1"/>
  <c r="H478" i="1" l="1"/>
  <c r="H470" i="1"/>
  <c r="C22" i="1"/>
  <c r="C24" i="1"/>
  <c r="K22" i="1"/>
  <c r="K24" i="1"/>
  <c r="F24" i="1"/>
  <c r="E66" i="1"/>
  <c r="I66" i="1"/>
  <c r="M66" i="1"/>
  <c r="F84" i="1"/>
  <c r="F81" i="1" s="1"/>
  <c r="F78" i="1" s="1"/>
  <c r="F20" i="1" s="1"/>
  <c r="K91" i="1"/>
  <c r="F109" i="1"/>
  <c r="I110" i="1"/>
  <c r="I109" i="1" s="1"/>
  <c r="I112" i="1"/>
  <c r="M110" i="1"/>
  <c r="M109" i="1" s="1"/>
  <c r="M112" i="1"/>
  <c r="H83" i="1"/>
  <c r="H110" i="1"/>
  <c r="H109" i="1" s="1"/>
  <c r="C122" i="1"/>
  <c r="C132" i="1"/>
  <c r="C150" i="1"/>
  <c r="H233" i="1"/>
  <c r="E270" i="1"/>
  <c r="I82" i="1"/>
  <c r="M82" i="1"/>
  <c r="D97" i="1"/>
  <c r="D87" i="1"/>
  <c r="D81" i="1" s="1"/>
  <c r="D93" i="1"/>
  <c r="H97" i="1"/>
  <c r="H87" i="1"/>
  <c r="H81" i="1" s="1"/>
  <c r="H78" i="1" s="1"/>
  <c r="H93" i="1"/>
  <c r="L97" i="1"/>
  <c r="L87" i="1"/>
  <c r="L81" i="1" s="1"/>
  <c r="L93" i="1"/>
  <c r="E110" i="1"/>
  <c r="E109" i="1" s="1"/>
  <c r="E112" i="1"/>
  <c r="C112" i="1"/>
  <c r="C110" i="1"/>
  <c r="C109" i="1" s="1"/>
  <c r="C83" i="1"/>
  <c r="H300" i="1"/>
  <c r="C314" i="1"/>
  <c r="C311" i="1" s="1"/>
  <c r="C318" i="1"/>
  <c r="G22" i="1"/>
  <c r="G24" i="1"/>
  <c r="K80" i="1"/>
  <c r="H22" i="1"/>
  <c r="J21" i="1"/>
  <c r="L22" i="1"/>
  <c r="E24" i="1"/>
  <c r="E22" i="1"/>
  <c r="I25" i="1"/>
  <c r="M25" i="1"/>
  <c r="F21" i="1"/>
  <c r="D43" i="1"/>
  <c r="D23" i="1" s="1"/>
  <c r="H43" i="1"/>
  <c r="H23" i="1" s="1"/>
  <c r="L43" i="1"/>
  <c r="L23" i="1" s="1"/>
  <c r="J79" i="1"/>
  <c r="E83" i="1"/>
  <c r="J82" i="1"/>
  <c r="D85" i="1"/>
  <c r="D80" i="1"/>
  <c r="H86" i="1"/>
  <c r="H85" i="1" s="1"/>
  <c r="L85" i="1"/>
  <c r="L80" i="1"/>
  <c r="G88" i="1"/>
  <c r="G80" i="1"/>
  <c r="G91" i="1"/>
  <c r="C94" i="1"/>
  <c r="C84" i="1"/>
  <c r="C81" i="1" s="1"/>
  <c r="D89" i="1"/>
  <c r="D88" i="1" s="1"/>
  <c r="D92" i="1"/>
  <c r="D91" i="1" s="1"/>
  <c r="D103" i="1"/>
  <c r="H103" i="1"/>
  <c r="H92" i="1"/>
  <c r="H91" i="1" s="1"/>
  <c r="H89" i="1"/>
  <c r="H88" i="1" s="1"/>
  <c r="L89" i="1"/>
  <c r="L88" i="1" s="1"/>
  <c r="L92" i="1"/>
  <c r="L91" i="1" s="1"/>
  <c r="L103" i="1"/>
  <c r="C91" i="1"/>
  <c r="C90" i="1"/>
  <c r="C88" i="1" s="1"/>
  <c r="J109" i="1"/>
  <c r="H112" i="1"/>
  <c r="F112" i="1"/>
  <c r="J111" i="1"/>
  <c r="E131" i="1"/>
  <c r="C199" i="1"/>
  <c r="H262" i="1"/>
  <c r="D460" i="1"/>
  <c r="K260" i="1"/>
  <c r="K259" i="1" s="1"/>
  <c r="I297" i="1"/>
  <c r="I312" i="1"/>
  <c r="C310" i="1"/>
  <c r="C309" i="1" s="1"/>
  <c r="C399" i="1"/>
  <c r="C398" i="1"/>
  <c r="C387" i="1" s="1"/>
  <c r="C417" i="1"/>
  <c r="C419" i="1"/>
  <c r="J309" i="1"/>
  <c r="J298" i="1"/>
  <c r="J297" i="1" s="1"/>
  <c r="H344" i="1"/>
  <c r="G385" i="1"/>
  <c r="J402" i="1"/>
  <c r="J397" i="1"/>
  <c r="J396" i="1" s="1"/>
  <c r="E413" i="1"/>
  <c r="H419" i="1"/>
  <c r="H417" i="1"/>
  <c r="C470" i="1"/>
  <c r="D496" i="1"/>
  <c r="D495" i="1" s="1"/>
  <c r="E593" i="1"/>
  <c r="E579" i="1" s="1"/>
  <c r="H166" i="1"/>
  <c r="H160" i="1" s="1"/>
  <c r="K269" i="1"/>
  <c r="K261" i="1" s="1"/>
  <c r="E343" i="1"/>
  <c r="E361" i="1"/>
  <c r="J413" i="1"/>
  <c r="J411" i="1"/>
  <c r="J410" i="1" s="1"/>
  <c r="M579" i="1"/>
  <c r="I130" i="1"/>
  <c r="I129" i="1" s="1"/>
  <c r="E138" i="1"/>
  <c r="M138" i="1"/>
  <c r="H141" i="1"/>
  <c r="H172" i="1"/>
  <c r="L198" i="1"/>
  <c r="C216" i="1"/>
  <c r="C215" i="1" s="1"/>
  <c r="E217" i="1"/>
  <c r="M217" i="1"/>
  <c r="G233" i="1"/>
  <c r="F273" i="1"/>
  <c r="H306" i="1"/>
  <c r="J312" i="1"/>
  <c r="E89" i="1"/>
  <c r="E88" i="1" s="1"/>
  <c r="I89" i="1"/>
  <c r="I88" i="1" s="1"/>
  <c r="M89" i="1"/>
  <c r="M88" i="1" s="1"/>
  <c r="C97" i="1"/>
  <c r="E103" i="1"/>
  <c r="I103" i="1"/>
  <c r="M103" i="1"/>
  <c r="F122" i="1"/>
  <c r="J122" i="1"/>
  <c r="F130" i="1"/>
  <c r="F129" i="1" s="1"/>
  <c r="J130" i="1"/>
  <c r="J129" i="1" s="1"/>
  <c r="G131" i="1"/>
  <c r="G129" i="1" s="1"/>
  <c r="K131" i="1"/>
  <c r="K129" i="1" s="1"/>
  <c r="C139" i="1"/>
  <c r="C130" i="1" s="1"/>
  <c r="F160" i="1"/>
  <c r="G172" i="1"/>
  <c r="G197" i="1"/>
  <c r="G196" i="1" s="1"/>
  <c r="D216" i="1"/>
  <c r="D215" i="1" s="1"/>
  <c r="H216" i="1"/>
  <c r="L216" i="1"/>
  <c r="C217" i="1"/>
  <c r="C198" i="1" s="1"/>
  <c r="C243" i="1"/>
  <c r="G242" i="1"/>
  <c r="K242" i="1"/>
  <c r="K262" i="1"/>
  <c r="J271" i="1"/>
  <c r="G269" i="1"/>
  <c r="G261" i="1" s="1"/>
  <c r="G259" i="1" s="1"/>
  <c r="D273" i="1"/>
  <c r="L273" i="1"/>
  <c r="M274" i="1"/>
  <c r="C276" i="1"/>
  <c r="I275" i="1"/>
  <c r="I272" i="1" s="1"/>
  <c r="M275" i="1"/>
  <c r="M272" i="1" s="1"/>
  <c r="H275" i="1"/>
  <c r="G300" i="1"/>
  <c r="D300" i="1"/>
  <c r="L300" i="1"/>
  <c r="C302" i="1"/>
  <c r="F309" i="1"/>
  <c r="F298" i="1"/>
  <c r="F297" i="1" s="1"/>
  <c r="K309" i="1"/>
  <c r="D312" i="1"/>
  <c r="L312" i="1"/>
  <c r="C315" i="1"/>
  <c r="H335" i="1"/>
  <c r="H333" i="1" s="1"/>
  <c r="G342" i="1"/>
  <c r="K342" i="1"/>
  <c r="H351" i="1"/>
  <c r="H343" i="1"/>
  <c r="I386" i="1"/>
  <c r="I385" i="1" s="1"/>
  <c r="I388" i="1"/>
  <c r="C388" i="1"/>
  <c r="C397" i="1"/>
  <c r="C396" i="1" s="1"/>
  <c r="G396" i="1"/>
  <c r="H402" i="1"/>
  <c r="H397" i="1"/>
  <c r="H396" i="1" s="1"/>
  <c r="K410" i="1"/>
  <c r="D426" i="1"/>
  <c r="F439" i="1"/>
  <c r="F426" i="1" s="1"/>
  <c r="J461" i="1"/>
  <c r="J460" i="1" s="1"/>
  <c r="H462" i="1"/>
  <c r="I497" i="1"/>
  <c r="I496" i="1" s="1"/>
  <c r="I495" i="1" s="1"/>
  <c r="I460" i="1" s="1"/>
  <c r="J559" i="1"/>
  <c r="J526" i="1" s="1"/>
  <c r="J525" i="1" s="1"/>
  <c r="C559" i="1"/>
  <c r="D579" i="1"/>
  <c r="K396" i="1"/>
  <c r="K386" i="1"/>
  <c r="K385" i="1" s="1"/>
  <c r="E461" i="1"/>
  <c r="H497" i="1"/>
  <c r="J593" i="1"/>
  <c r="J579" i="1" s="1"/>
  <c r="C140" i="1"/>
  <c r="C131" i="1" s="1"/>
  <c r="K172" i="1"/>
  <c r="D198" i="1"/>
  <c r="H198" i="1"/>
  <c r="K216" i="1"/>
  <c r="K215" i="1" s="1"/>
  <c r="I217" i="1"/>
  <c r="C244" i="1"/>
  <c r="F275" i="1"/>
  <c r="F272" i="1" s="1"/>
  <c r="H276" i="1"/>
  <c r="E310" i="1"/>
  <c r="C312" i="1"/>
  <c r="F312" i="1"/>
  <c r="M311" i="1"/>
  <c r="G90" i="1"/>
  <c r="G81" i="1" s="1"/>
  <c r="G78" i="1" s="1"/>
  <c r="G20" i="1" s="1"/>
  <c r="G17" i="1" s="1"/>
  <c r="G14" i="1" s="1"/>
  <c r="K90" i="1"/>
  <c r="K81" i="1" s="1"/>
  <c r="K78" i="1" s="1"/>
  <c r="K20" i="1" s="1"/>
  <c r="K17" i="1" s="1"/>
  <c r="K14" i="1" s="1"/>
  <c r="D199" i="1"/>
  <c r="H199" i="1"/>
  <c r="L199" i="1"/>
  <c r="G262" i="1"/>
  <c r="F270" i="1"/>
  <c r="C271" i="1"/>
  <c r="K270" i="1"/>
  <c r="I274" i="1"/>
  <c r="C275" i="1"/>
  <c r="C272" i="1" s="1"/>
  <c r="J275" i="1"/>
  <c r="J272" i="1" s="1"/>
  <c r="J269" i="1" s="1"/>
  <c r="J261" i="1" s="1"/>
  <c r="J17" i="1" s="1"/>
  <c r="J14" i="1" s="1"/>
  <c r="D276" i="1"/>
  <c r="L276" i="1"/>
  <c r="E275" i="1"/>
  <c r="E272" i="1" s="1"/>
  <c r="H287" i="1"/>
  <c r="E299" i="1"/>
  <c r="M299" i="1"/>
  <c r="G309" i="1"/>
  <c r="M310" i="1"/>
  <c r="H313" i="1"/>
  <c r="H327" i="1"/>
  <c r="H323" i="1" s="1"/>
  <c r="E333" i="1"/>
  <c r="I333" i="1"/>
  <c r="M333" i="1"/>
  <c r="C342" i="1"/>
  <c r="I343" i="1"/>
  <c r="I361" i="1"/>
  <c r="M343" i="1"/>
  <c r="M361" i="1"/>
  <c r="J388" i="1"/>
  <c r="J386" i="1"/>
  <c r="J385" i="1" s="1"/>
  <c r="D396" i="1"/>
  <c r="D387" i="1"/>
  <c r="D385" i="1" s="1"/>
  <c r="L396" i="1"/>
  <c r="L387" i="1"/>
  <c r="L385" i="1" s="1"/>
  <c r="I411" i="1"/>
  <c r="I410" i="1" s="1"/>
  <c r="I413" i="1"/>
  <c r="G426" i="1"/>
  <c r="K439" i="1"/>
  <c r="K426" i="1" s="1"/>
  <c r="K460" i="1"/>
  <c r="M461" i="1"/>
  <c r="C496" i="1"/>
  <c r="C495" i="1" s="1"/>
  <c r="K497" i="1"/>
  <c r="K496" i="1" s="1"/>
  <c r="K495" i="1" s="1"/>
  <c r="I526" i="1"/>
  <c r="M526" i="1"/>
  <c r="H528" i="1"/>
  <c r="H527" i="1" s="1"/>
  <c r="E351" i="1"/>
  <c r="E344" i="1"/>
  <c r="I351" i="1"/>
  <c r="I344" i="1"/>
  <c r="M351" i="1"/>
  <c r="M344" i="1"/>
  <c r="J361" i="1"/>
  <c r="J344" i="1"/>
  <c r="J342" i="1" s="1"/>
  <c r="D410" i="1"/>
  <c r="L410" i="1"/>
  <c r="C426" i="1"/>
  <c r="L426" i="1"/>
  <c r="L439" i="1"/>
  <c r="I439" i="1"/>
  <c r="I426" i="1" s="1"/>
  <c r="E469" i="1"/>
  <c r="C481" i="1"/>
  <c r="H484" i="1"/>
  <c r="H481" i="1" s="1"/>
  <c r="H469" i="1" s="1"/>
  <c r="E497" i="1"/>
  <c r="E496" i="1" s="1"/>
  <c r="E495" i="1" s="1"/>
  <c r="M497" i="1"/>
  <c r="M496" i="1" s="1"/>
  <c r="M495" i="1" s="1"/>
  <c r="H515" i="1"/>
  <c r="H514" i="1" s="1"/>
  <c r="H511" i="1" s="1"/>
  <c r="E526" i="1"/>
  <c r="H539" i="1"/>
  <c r="I623" i="1"/>
  <c r="I622" i="1" s="1"/>
  <c r="I593" i="1" s="1"/>
  <c r="C334" i="1"/>
  <c r="C333" i="1" s="1"/>
  <c r="D351" i="1"/>
  <c r="D343" i="1"/>
  <c r="D342" i="1" s="1"/>
  <c r="L351" i="1"/>
  <c r="L343" i="1"/>
  <c r="L342" i="1" s="1"/>
  <c r="F361" i="1"/>
  <c r="F344" i="1"/>
  <c r="F342" i="1" s="1"/>
  <c r="H386" i="1"/>
  <c r="H385" i="1" s="1"/>
  <c r="D413" i="1"/>
  <c r="L413" i="1"/>
  <c r="E416" i="1"/>
  <c r="I416" i="1"/>
  <c r="M416" i="1"/>
  <c r="K453" i="1"/>
  <c r="H453" i="1"/>
  <c r="H439" i="1" s="1"/>
  <c r="H426" i="1" s="1"/>
  <c r="G461" i="1"/>
  <c r="G460" i="1" s="1"/>
  <c r="H491" i="1"/>
  <c r="H488" i="1" s="1"/>
  <c r="L497" i="1"/>
  <c r="L496" i="1" s="1"/>
  <c r="L495" i="1" s="1"/>
  <c r="L460" i="1" s="1"/>
  <c r="D559" i="1"/>
  <c r="D526" i="1" s="1"/>
  <c r="D525" i="1" s="1"/>
  <c r="H566" i="1"/>
  <c r="C593" i="1"/>
  <c r="J623" i="1"/>
  <c r="J622" i="1" s="1"/>
  <c r="L622" i="1"/>
  <c r="C623" i="1"/>
  <c r="C622" i="1" s="1"/>
  <c r="J655" i="1"/>
  <c r="G655" i="1"/>
  <c r="K655" i="1"/>
  <c r="F559" i="1"/>
  <c r="F526" i="1" s="1"/>
  <c r="F525" i="1" s="1"/>
  <c r="K559" i="1"/>
  <c r="K526" i="1" s="1"/>
  <c r="H560" i="1"/>
  <c r="H559" i="1" s="1"/>
  <c r="G593" i="1"/>
  <c r="G579" i="1" s="1"/>
  <c r="H612" i="1"/>
  <c r="H593" i="1" s="1"/>
  <c r="L612" i="1"/>
  <c r="F623" i="1"/>
  <c r="F622" i="1" s="1"/>
  <c r="K623" i="1"/>
  <c r="K622" i="1" s="1"/>
  <c r="D655" i="1"/>
  <c r="H534" i="1"/>
  <c r="C548" i="1"/>
  <c r="C526" i="1" s="1"/>
  <c r="C552" i="1"/>
  <c r="G559" i="1"/>
  <c r="G526" i="1" s="1"/>
  <c r="K582" i="1"/>
  <c r="K580" i="1" s="1"/>
  <c r="H582" i="1"/>
  <c r="H580" i="1" s="1"/>
  <c r="F601" i="1"/>
  <c r="F600" i="1" s="1"/>
  <c r="F593" i="1" s="1"/>
  <c r="F579" i="1" s="1"/>
  <c r="K601" i="1"/>
  <c r="K600" i="1" s="1"/>
  <c r="K593" i="1" s="1"/>
  <c r="H647" i="1"/>
  <c r="H644" i="1" s="1"/>
  <c r="I655" i="1"/>
  <c r="C601" i="1"/>
  <c r="C600" i="1" s="1"/>
  <c r="D612" i="1"/>
  <c r="F655" i="1"/>
  <c r="C664" i="1"/>
  <c r="C655" i="1" s="1"/>
  <c r="D601" i="1"/>
  <c r="D600" i="1" s="1"/>
  <c r="D593" i="1" s="1"/>
  <c r="L601" i="1"/>
  <c r="L600" i="1" s="1"/>
  <c r="L593" i="1" s="1"/>
  <c r="L579" i="1" s="1"/>
  <c r="L525" i="1" s="1"/>
  <c r="E647" i="1"/>
  <c r="E644" i="1" s="1"/>
  <c r="I647" i="1"/>
  <c r="I644" i="1" s="1"/>
  <c r="M647" i="1"/>
  <c r="M644" i="1" s="1"/>
  <c r="H670" i="1"/>
  <c r="H655" i="1" s="1"/>
  <c r="H679" i="1"/>
  <c r="J425" i="1" l="1"/>
  <c r="J409" i="1" s="1"/>
  <c r="H579" i="1"/>
  <c r="C525" i="1"/>
  <c r="K525" i="1"/>
  <c r="K425" i="1" s="1"/>
  <c r="K409" i="1" s="1"/>
  <c r="C579" i="1"/>
  <c r="C129" i="1"/>
  <c r="I271" i="1"/>
  <c r="I273" i="1"/>
  <c r="H215" i="1"/>
  <c r="H197" i="1"/>
  <c r="H196" i="1" s="1"/>
  <c r="H414" i="1"/>
  <c r="H416" i="1"/>
  <c r="C78" i="1"/>
  <c r="C20" i="1" s="1"/>
  <c r="E80" i="1"/>
  <c r="E82" i="1"/>
  <c r="H20" i="1"/>
  <c r="M24" i="1"/>
  <c r="M22" i="1"/>
  <c r="L21" i="1"/>
  <c r="H24" i="1"/>
  <c r="K79" i="1"/>
  <c r="H80" i="1"/>
  <c r="H82" i="1"/>
  <c r="F17" i="1"/>
  <c r="F14" i="1" s="1"/>
  <c r="G267" i="1"/>
  <c r="F82" i="1"/>
  <c r="K579" i="1"/>
  <c r="M342" i="1"/>
  <c r="H310" i="1"/>
  <c r="H312" i="1"/>
  <c r="E273" i="1"/>
  <c r="L268" i="1"/>
  <c r="E309" i="1"/>
  <c r="E298" i="1"/>
  <c r="H496" i="1"/>
  <c r="H495" i="1" s="1"/>
  <c r="C273" i="1"/>
  <c r="H461" i="1"/>
  <c r="H460" i="1" s="1"/>
  <c r="H425" i="1" s="1"/>
  <c r="C386" i="1"/>
  <c r="C385" i="1" s="1"/>
  <c r="H342" i="1"/>
  <c r="C299" i="1"/>
  <c r="C300" i="1"/>
  <c r="H272" i="1"/>
  <c r="H273" i="1"/>
  <c r="M271" i="1"/>
  <c r="M273" i="1"/>
  <c r="J268" i="1"/>
  <c r="J270" i="1"/>
  <c r="C242" i="1"/>
  <c r="J273" i="1"/>
  <c r="D79" i="1"/>
  <c r="I24" i="1"/>
  <c r="I22" i="1"/>
  <c r="H21" i="1"/>
  <c r="L78" i="1"/>
  <c r="I80" i="1"/>
  <c r="D24" i="1"/>
  <c r="K21" i="1"/>
  <c r="C21" i="1"/>
  <c r="E525" i="1"/>
  <c r="H526" i="1"/>
  <c r="H525" i="1" s="1"/>
  <c r="M298" i="1"/>
  <c r="M297" i="1" s="1"/>
  <c r="M309" i="1"/>
  <c r="D268" i="1"/>
  <c r="E460" i="1"/>
  <c r="E425" i="1" s="1"/>
  <c r="E409" i="1" s="1"/>
  <c r="D425" i="1"/>
  <c r="H314" i="1"/>
  <c r="H311" i="1" s="1"/>
  <c r="H299" i="1" s="1"/>
  <c r="M269" i="1"/>
  <c r="M261" i="1" s="1"/>
  <c r="K197" i="1"/>
  <c r="K196" i="1" s="1"/>
  <c r="M215" i="1"/>
  <c r="M198" i="1"/>
  <c r="E342" i="1"/>
  <c r="C197" i="1"/>
  <c r="C196" i="1" s="1"/>
  <c r="L79" i="1"/>
  <c r="J77" i="1"/>
  <c r="E21" i="1"/>
  <c r="G21" i="1"/>
  <c r="F79" i="1"/>
  <c r="D21" i="1"/>
  <c r="L425" i="1"/>
  <c r="L409" i="1" s="1"/>
  <c r="F425" i="1"/>
  <c r="F409" i="1" s="1"/>
  <c r="C414" i="1"/>
  <c r="C416" i="1"/>
  <c r="G525" i="1"/>
  <c r="G425" i="1" s="1"/>
  <c r="G409" i="1" s="1"/>
  <c r="I579" i="1"/>
  <c r="I525" i="1" s="1"/>
  <c r="I425" i="1" s="1"/>
  <c r="I409" i="1" s="1"/>
  <c r="D409" i="1"/>
  <c r="M525" i="1"/>
  <c r="M460" i="1"/>
  <c r="M425" i="1" s="1"/>
  <c r="M409" i="1" s="1"/>
  <c r="I342" i="1"/>
  <c r="E269" i="1"/>
  <c r="E261" i="1" s="1"/>
  <c r="C269" i="1"/>
  <c r="C261" i="1" s="1"/>
  <c r="C270" i="1"/>
  <c r="F269" i="1"/>
  <c r="F261" i="1" s="1"/>
  <c r="I215" i="1"/>
  <c r="I198" i="1"/>
  <c r="I269" i="1"/>
  <c r="I261" i="1" s="1"/>
  <c r="L215" i="1"/>
  <c r="L197" i="1"/>
  <c r="L196" i="1" s="1"/>
  <c r="C138" i="1"/>
  <c r="C298" i="1"/>
  <c r="C297" i="1" s="1"/>
  <c r="E215" i="1"/>
  <c r="E198" i="1"/>
  <c r="E196" i="1" s="1"/>
  <c r="C469" i="1"/>
  <c r="C461" i="1" s="1"/>
  <c r="C460" i="1" s="1"/>
  <c r="C425" i="1" s="1"/>
  <c r="F268" i="1"/>
  <c r="D197" i="1"/>
  <c r="D196" i="1" s="1"/>
  <c r="G79" i="1"/>
  <c r="G77" i="1"/>
  <c r="G76" i="1" s="1"/>
  <c r="L20" i="1"/>
  <c r="L17" i="1" s="1"/>
  <c r="L14" i="1" s="1"/>
  <c r="L24" i="1"/>
  <c r="K88" i="1"/>
  <c r="C82" i="1"/>
  <c r="C80" i="1"/>
  <c r="D78" i="1"/>
  <c r="D20" i="1" s="1"/>
  <c r="D17" i="1" s="1"/>
  <c r="D14" i="1" s="1"/>
  <c r="M80" i="1"/>
  <c r="F77" i="1"/>
  <c r="E129" i="1"/>
  <c r="K267" i="1"/>
  <c r="C268" i="1" l="1"/>
  <c r="I77" i="1"/>
  <c r="I79" i="1"/>
  <c r="I21" i="1"/>
  <c r="J260" i="1"/>
  <c r="J259" i="1" s="1"/>
  <c r="J267" i="1"/>
  <c r="H269" i="1"/>
  <c r="H261" i="1" s="1"/>
  <c r="H17" i="1" s="1"/>
  <c r="H14" i="1" s="1"/>
  <c r="H270" i="1"/>
  <c r="E297" i="1"/>
  <c r="E268" i="1"/>
  <c r="M21" i="1"/>
  <c r="E77" i="1"/>
  <c r="E79" i="1"/>
  <c r="I268" i="1"/>
  <c r="I270" i="1"/>
  <c r="M77" i="1"/>
  <c r="M79" i="1"/>
  <c r="I78" i="1"/>
  <c r="I20" i="1" s="1"/>
  <c r="I17" i="1" s="1"/>
  <c r="I14" i="1" s="1"/>
  <c r="I196" i="1"/>
  <c r="J76" i="1"/>
  <c r="J19" i="1"/>
  <c r="D267" i="1"/>
  <c r="D260" i="1"/>
  <c r="D259" i="1" s="1"/>
  <c r="H309" i="1"/>
  <c r="H298" i="1"/>
  <c r="C17" i="1"/>
  <c r="C14" i="1" s="1"/>
  <c r="G19" i="1"/>
  <c r="L77" i="1"/>
  <c r="M196" i="1"/>
  <c r="M78" i="1"/>
  <c r="M20" i="1" s="1"/>
  <c r="M17" i="1" s="1"/>
  <c r="M14" i="1" s="1"/>
  <c r="M268" i="1"/>
  <c r="M270" i="1"/>
  <c r="L267" i="1"/>
  <c r="L260" i="1"/>
  <c r="L259" i="1" s="1"/>
  <c r="H79" i="1"/>
  <c r="H77" i="1"/>
  <c r="F76" i="1"/>
  <c r="F19" i="1"/>
  <c r="C413" i="1"/>
  <c r="C411" i="1"/>
  <c r="C410" i="1" s="1"/>
  <c r="C409" i="1" s="1"/>
  <c r="C79" i="1"/>
  <c r="C77" i="1"/>
  <c r="F260" i="1"/>
  <c r="F259" i="1" s="1"/>
  <c r="F267" i="1"/>
  <c r="D77" i="1"/>
  <c r="K77" i="1"/>
  <c r="H411" i="1"/>
  <c r="H410" i="1" s="1"/>
  <c r="H409" i="1" s="1"/>
  <c r="H413" i="1"/>
  <c r="E78" i="1"/>
  <c r="E20" i="1" s="1"/>
  <c r="E17" i="1" s="1"/>
  <c r="E14" i="1" s="1"/>
  <c r="I267" i="1" l="1"/>
  <c r="I260" i="1"/>
  <c r="I259" i="1" s="1"/>
  <c r="H297" i="1"/>
  <c r="H268" i="1"/>
  <c r="J18" i="1"/>
  <c r="J16" i="1"/>
  <c r="E267" i="1"/>
  <c r="E260" i="1"/>
  <c r="E259" i="1" s="1"/>
  <c r="H76" i="1"/>
  <c r="H19" i="1"/>
  <c r="L76" i="1"/>
  <c r="L19" i="1"/>
  <c r="M76" i="1"/>
  <c r="E76" i="1"/>
  <c r="E19" i="1"/>
  <c r="I76" i="1"/>
  <c r="D76" i="1"/>
  <c r="D19" i="1"/>
  <c r="K76" i="1"/>
  <c r="K19" i="1"/>
  <c r="C76" i="1"/>
  <c r="C19" i="1"/>
  <c r="F18" i="1"/>
  <c r="F16" i="1"/>
  <c r="M267" i="1"/>
  <c r="M260" i="1"/>
  <c r="M259" i="1" s="1"/>
  <c r="G18" i="1"/>
  <c r="G16" i="1"/>
  <c r="M19" i="1"/>
  <c r="I19" i="1"/>
  <c r="C267" i="1"/>
  <c r="C260" i="1"/>
  <c r="C259" i="1" s="1"/>
  <c r="F13" i="1" l="1"/>
  <c r="F12" i="1" s="1"/>
  <c r="F693" i="1" s="1"/>
  <c r="F15" i="1"/>
  <c r="L16" i="1"/>
  <c r="L18" i="1"/>
  <c r="E16" i="1"/>
  <c r="E18" i="1"/>
  <c r="G15" i="1"/>
  <c r="G13" i="1"/>
  <c r="G12" i="1" s="1"/>
  <c r="G693" i="1" s="1"/>
  <c r="H267" i="1"/>
  <c r="H260" i="1"/>
  <c r="H259" i="1" s="1"/>
  <c r="I16" i="1"/>
  <c r="I18" i="1"/>
  <c r="C18" i="1"/>
  <c r="C16" i="1"/>
  <c r="D16" i="1"/>
  <c r="D18" i="1"/>
  <c r="H18" i="1"/>
  <c r="J13" i="1"/>
  <c r="J12" i="1" s="1"/>
  <c r="J693" i="1" s="1"/>
  <c r="J15" i="1"/>
  <c r="K18" i="1"/>
  <c r="K16" i="1"/>
  <c r="M16" i="1"/>
  <c r="M18" i="1"/>
  <c r="M13" i="1" l="1"/>
  <c r="M12" i="1" s="1"/>
  <c r="M693" i="1" s="1"/>
  <c r="M15" i="1"/>
  <c r="D15" i="1"/>
  <c r="D13" i="1"/>
  <c r="D12" i="1" s="1"/>
  <c r="D693" i="1" s="1"/>
  <c r="I13" i="1"/>
  <c r="I12" i="1" s="1"/>
  <c r="I693" i="1" s="1"/>
  <c r="I15" i="1"/>
  <c r="L15" i="1"/>
  <c r="L13" i="1"/>
  <c r="L12" i="1" s="1"/>
  <c r="L693" i="1" s="1"/>
  <c r="K15" i="1"/>
  <c r="K13" i="1"/>
  <c r="K12" i="1" s="1"/>
  <c r="K693" i="1" s="1"/>
  <c r="C15" i="1"/>
  <c r="C13" i="1"/>
  <c r="C12" i="1" s="1"/>
  <c r="C693" i="1" s="1"/>
  <c r="H16" i="1"/>
  <c r="E13" i="1"/>
  <c r="E12" i="1" s="1"/>
  <c r="E693" i="1" s="1"/>
  <c r="E15" i="1"/>
  <c r="H15" i="1" l="1"/>
  <c r="H13" i="1"/>
  <c r="H12" i="1" s="1"/>
  <c r="H693" i="1" s="1"/>
</calcChain>
</file>

<file path=xl/sharedStrings.xml><?xml version="1.0" encoding="utf-8"?>
<sst xmlns="http://schemas.openxmlformats.org/spreadsheetml/2006/main" count="717" uniqueCount="417">
  <si>
    <t>Partida</t>
  </si>
  <si>
    <t>(en millones de balboas)</t>
  </si>
  <si>
    <t>TOTAL</t>
  </si>
  <si>
    <t>crédito</t>
  </si>
  <si>
    <t>débito</t>
  </si>
  <si>
    <t>(P) Cifras preliminares.</t>
  </si>
  <si>
    <t>(E) Cifras estimadas.</t>
  </si>
  <si>
    <t>Componentes normalizados</t>
  </si>
  <si>
    <t>Segundo</t>
  </si>
  <si>
    <t>Cuarto</t>
  </si>
  <si>
    <t>Línea núm.</t>
  </si>
  <si>
    <t>2016 (P)</t>
  </si>
  <si>
    <t xml:space="preserve"> I.   Cuenta corriente</t>
  </si>
  <si>
    <t xml:space="preserve">                  Bienes, servicios y renta</t>
  </si>
  <si>
    <t xml:space="preserve">                  Bienes y servicios</t>
  </si>
  <si>
    <t xml:space="preserve">      A.  Bienes</t>
  </si>
  <si>
    <t xml:space="preserve">            1.  Mercancías generales</t>
  </si>
  <si>
    <t xml:space="preserve">                 1.1  Exportaciones FOB</t>
  </si>
  <si>
    <t xml:space="preserve">                        1.1.1  Exportaciones en estadísticas de aduanas</t>
  </si>
  <si>
    <t xml:space="preserve">                                     Exportaciones nacionales FOB</t>
  </si>
  <si>
    <t xml:space="preserve">                                     Reexportaciones nacionales FOB</t>
  </si>
  <si>
    <t xml:space="preserve">                                     Reexportaciones de la Zona Libre de Colón</t>
  </si>
  <si>
    <t xml:space="preserve">                        1.1.2  Ajustes</t>
  </si>
  <si>
    <t xml:space="preserve">                                  1.1.2.1  De cobertura</t>
  </si>
  <si>
    <t xml:space="preserve">                                  1.1.2.2  De valoración</t>
  </si>
  <si>
    <t xml:space="preserve">                 1.2  Importaciones FOB</t>
  </si>
  <si>
    <t xml:space="preserve">                        1.2.1  Importaciones en estadísticas de aduanas</t>
  </si>
  <si>
    <t xml:space="preserve">                                     Importaciones nacionales FOB</t>
  </si>
  <si>
    <t xml:space="preserve">                                     Importaciones de la Zona Libre de Colón CIF</t>
  </si>
  <si>
    <t xml:space="preserve">                                     Importaciones de las Zonas Procesadoras de Exportación FOB</t>
  </si>
  <si>
    <t xml:space="preserve">                        1.2.2  Ajustes</t>
  </si>
  <si>
    <t xml:space="preserve">                                  1.2.2.1  De cobertura</t>
  </si>
  <si>
    <t xml:space="preserve">                                  1.2.2.2  De clasificación</t>
  </si>
  <si>
    <t xml:space="preserve">            2.  Bienes para transformación</t>
  </si>
  <si>
    <t xml:space="preserve">            3.  Reparaciones de bienes</t>
  </si>
  <si>
    <t xml:space="preserve">            4.  Bienes adquiridos en puerto por medios de transporte</t>
  </si>
  <si>
    <t xml:space="preserve">                    Petróleo y otros combustibles y lubricantes</t>
  </si>
  <si>
    <t xml:space="preserve">                       Buques</t>
  </si>
  <si>
    <t xml:space="preserve">                       Aeronaves</t>
  </si>
  <si>
    <t xml:space="preserve">                       Otros medios de transporte</t>
  </si>
  <si>
    <t xml:space="preserve">                    Aprovisionamiento</t>
  </si>
  <si>
    <t xml:space="preserve">                    Petróleo y otros combustibles y lubricantes (aeronaves)</t>
  </si>
  <si>
    <t xml:space="preserve">      B.  Servicios</t>
  </si>
  <si>
    <t xml:space="preserve">            1.  Transportes</t>
  </si>
  <si>
    <t xml:space="preserve">                    Pasajeros</t>
  </si>
  <si>
    <t xml:space="preserve">                    Fletes</t>
  </si>
  <si>
    <t xml:space="preserve">                    Otros</t>
  </si>
  <si>
    <t xml:space="preserve">                 1.1  Transporte marítimo</t>
  </si>
  <si>
    <t xml:space="preserve">                        1.1.1  Pasajeros</t>
  </si>
  <si>
    <t xml:space="preserve">                        1.1.2  Fletes</t>
  </si>
  <si>
    <t xml:space="preserve">                                     Importaciones  nacionales</t>
  </si>
  <si>
    <t xml:space="preserve">                                     Importaciones de la Zona Libre de Colón</t>
  </si>
  <si>
    <t xml:space="preserve">                                     Importaciones de las Zonas Procesadoras de Exportación</t>
  </si>
  <si>
    <t xml:space="preserve">                        1.1.3  Otros</t>
  </si>
  <si>
    <t xml:space="preserve">                                     Ingresos por peaje de la Autoridad del Canal de Panamá</t>
  </si>
  <si>
    <t xml:space="preserve">                                     Ingresos marítimos de la Autoridad del Canal de Panamá</t>
  </si>
  <si>
    <t xml:space="preserve">                                     Ingresos por servicios portuarios</t>
  </si>
  <si>
    <t xml:space="preserve">                 1.2  Transporte aéreo</t>
  </si>
  <si>
    <t xml:space="preserve">                        1.2.1  Pasajeros</t>
  </si>
  <si>
    <t xml:space="preserve">                        1.2.2  Fletes</t>
  </si>
  <si>
    <t xml:space="preserve">                        1.2.3  Otros</t>
  </si>
  <si>
    <t xml:space="preserve">            2.  Viajes</t>
  </si>
  <si>
    <t xml:space="preserve">                 2.1  Viajes de negocios</t>
  </si>
  <si>
    <t xml:space="preserve">                           Negocios</t>
  </si>
  <si>
    <t xml:space="preserve">                           Misiones oficiales</t>
  </si>
  <si>
    <t xml:space="preserve">                           Gastos de tripulantes</t>
  </si>
  <si>
    <t xml:space="preserve">                2.2  Viajes personales</t>
  </si>
  <si>
    <t xml:space="preserve">                        2.2.1  Por razones de salud</t>
  </si>
  <si>
    <t xml:space="preserve">                        2.2.2  Por razones de estudios</t>
  </si>
  <si>
    <t xml:space="preserve">                        2.2.3  Otros</t>
  </si>
  <si>
    <t xml:space="preserve">            3.  Servicios de comunicaciones</t>
  </si>
  <si>
    <t xml:space="preserve">                    Ingresos por el transporte de la correspondencia</t>
  </si>
  <si>
    <t xml:space="preserve">                    Ingresos de las agencias de telecomunicaciones</t>
  </si>
  <si>
    <t xml:space="preserve">                    Pagos por el transporte de la correspondencia</t>
  </si>
  <si>
    <t xml:space="preserve">                    Pagos de las agencias de comunicaciones</t>
  </si>
  <si>
    <t xml:space="preserve">            4.  Servicios de construcción</t>
  </si>
  <si>
    <t xml:space="preserve">            5.  Servicios de seguros</t>
  </si>
  <si>
    <t xml:space="preserve">                    Seguros sobre exportaciones nacionales</t>
  </si>
  <si>
    <t xml:space="preserve">                    Reaseguros no relativos a mercancías, neto</t>
  </si>
  <si>
    <t xml:space="preserve">                    Seguros no relativos a mercancías, neto</t>
  </si>
  <si>
    <t xml:space="preserve">                    Comisiones sobre seguros y reaseguros</t>
  </si>
  <si>
    <t xml:space="preserve">                    Seguros sobre importaciones nacionales</t>
  </si>
  <si>
    <t xml:space="preserve">                    Seguros sobre importaciones de la Zona Libre de Colón</t>
  </si>
  <si>
    <t xml:space="preserve">            6.  Servicios financieros (salvo los de seguros)</t>
  </si>
  <si>
    <t xml:space="preserve">                    Comisiones recibidas por los bancos de licencia general</t>
  </si>
  <si>
    <t xml:space="preserve">                    Comisiones recibidas por los bancos de licencia internacional</t>
  </si>
  <si>
    <t xml:space="preserve">                    Otros ingresos recibidos por los bancos de licencia general</t>
  </si>
  <si>
    <t xml:space="preserve">                    Otros ingresos recibidos por los bancos de licencia internacional</t>
  </si>
  <si>
    <t xml:space="preserve">                    Comisiones pagadas por los bancos de licencia general</t>
  </si>
  <si>
    <t xml:space="preserve">                    Comisiones pagadas por los bancos de licencia internacional</t>
  </si>
  <si>
    <t xml:space="preserve">                    Otros gastos pagados por los bancos de licencia general</t>
  </si>
  <si>
    <t xml:space="preserve">                    Otros gastos pagados por los bancos de licencia internacional</t>
  </si>
  <si>
    <t xml:space="preserve">                    Comisiones devengadas y pagadas por el Gobierno Central</t>
  </si>
  <si>
    <t xml:space="preserve">                    Comisiones devengadas y pagadas por las Entidades Descentralizadas</t>
  </si>
  <si>
    <t xml:space="preserve">                    Comisiones devengadas y no pagadas por el Gobierno Central</t>
  </si>
  <si>
    <t xml:space="preserve">                    Comisiones devengadas y no pagadas por las Entidades Descentralizadas</t>
  </si>
  <si>
    <t xml:space="preserve">                    Otros gastos del Gobierno asociados a la deuda externa</t>
  </si>
  <si>
    <t xml:space="preserve">            7.  Servicios de informática y de información</t>
  </si>
  <si>
    <t xml:space="preserve">            8.  Regalías y derechos de licencia</t>
  </si>
  <si>
    <t xml:space="preserve">                    Regalías pagadas por las empresas de la Zona Libre de Colón</t>
  </si>
  <si>
    <t xml:space="preserve">                    Regalías pagadas por otras empresas</t>
  </si>
  <si>
    <t xml:space="preserve">            9.  Otros servicios empresariales</t>
  </si>
  <si>
    <t xml:space="preserve">                 9.1  Servicios de compraventa y otros relacionados con el comercio</t>
  </si>
  <si>
    <t xml:space="preserve">                          Comisiones y honorarios recibidos por agentes de casas extranjeras</t>
  </si>
  <si>
    <t xml:space="preserve">                          Comisiones recibidas por agentes de publicidad</t>
  </si>
  <si>
    <t xml:space="preserve">                          Comisiones recibidas por las empresas de la Zona Libre de Colón</t>
  </si>
  <si>
    <t xml:space="preserve">                          Reexportación de bienes que no ingresan a Panamá</t>
  </si>
  <si>
    <t xml:space="preserve">                 9.2  Servicios de arrendamiento de explotación</t>
  </si>
  <si>
    <t xml:space="preserve">                 9.3  Servicios empresariales, profesionales y técnicos varios</t>
  </si>
  <si>
    <t xml:space="preserve">                        9.3.1  Jurídicos, contables, asesoramiento de empresas y relaciones públicas</t>
  </si>
  <si>
    <t xml:space="preserve">                        9.3.2  Publicidad, investigación de mercado y encuestas de opinión</t>
  </si>
  <si>
    <t xml:space="preserve">                        9.3.3  Investigación y desarrollo</t>
  </si>
  <si>
    <t xml:space="preserve">                        9.3.4  Arquitectónicos, de ingeniería y otros servicios técnicos</t>
  </si>
  <si>
    <t xml:space="preserve">                        9.3.5  Agrícolas, mineros y de transformación en el lugar</t>
  </si>
  <si>
    <t xml:space="preserve">                        9.3.6  Otros servicios</t>
  </si>
  <si>
    <t xml:space="preserve">                                     Ingresos de las agencias de noticias, alquiler de películas y afines</t>
  </si>
  <si>
    <t xml:space="preserve">                                     Otros ingresos de las empresas de la Zona Libre de Colón</t>
  </si>
  <si>
    <t xml:space="preserve">                                     Otros gastos de las empresas de la Zona Libre de Colón</t>
  </si>
  <si>
    <t xml:space="preserve">                                     Gastos de las empresas de inversión directa</t>
  </si>
  <si>
    <t xml:space="preserve">                                     Gastos de la Autoridad de Turismo de Panamá por propaganda</t>
  </si>
  <si>
    <t xml:space="preserve">                                     Otros servicios adquiridos del exterior</t>
  </si>
  <si>
    <t xml:space="preserve">          10.  Servicios personales, culturales y recreativos</t>
  </si>
  <si>
    <t xml:space="preserve">              10.1  Servicios audiovisuales y conexos</t>
  </si>
  <si>
    <t xml:space="preserve">              10.2  Otros servicios personales, culturales y recreativos</t>
  </si>
  <si>
    <t xml:space="preserve">          11.  Servicios del gobierno, n.i.o.p.</t>
  </si>
  <si>
    <t xml:space="preserve">                    Gastos del personal diplomático y consular extranjero</t>
  </si>
  <si>
    <t xml:space="preserve">                    Ingresos recibidos por la tasa de servicios al pasajero</t>
  </si>
  <si>
    <t xml:space="preserve">                    Gastos del personal diplomático y consular en el exterior</t>
  </si>
  <si>
    <t xml:space="preserve">                    Pagos por servicios consulares y afines</t>
  </si>
  <si>
    <t xml:space="preserve">      C.  Renta</t>
  </si>
  <si>
    <t xml:space="preserve">            1.  Remuneración de empleados</t>
  </si>
  <si>
    <t xml:space="preserve">            2.  Renta de la inversión</t>
  </si>
  <si>
    <t xml:space="preserve">                 2.1  Inversión directa</t>
  </si>
  <si>
    <t xml:space="preserve">                                  2.1.1.1  Dividendos y utilidades distribuidas</t>
  </si>
  <si>
    <t xml:space="preserve">                                                  Bancos de licencia general</t>
  </si>
  <si>
    <t xml:space="preserve">                                                  Bancos de licencia internacional</t>
  </si>
  <si>
    <t xml:space="preserve">                                                  Empresas de la Zona Libre de Colón</t>
  </si>
  <si>
    <t xml:space="preserve">                                                  Otras empresas</t>
  </si>
  <si>
    <t xml:space="preserve">                                  2.1.1.2  Utilidades reinvertidas y no distribuidas</t>
  </si>
  <si>
    <t xml:space="preserve">                        2.1.2  Renta procedente de la deuda (intereses)</t>
  </si>
  <si>
    <t xml:space="preserve">                2.2  Inversión de cartera</t>
  </si>
  <si>
    <t xml:space="preserve">                        2.2.1  Renta procedente de acciones u otras participaciones de capital</t>
  </si>
  <si>
    <t xml:space="preserve">                                  2.2.1.1  Autoridades monetarias</t>
  </si>
  <si>
    <t xml:space="preserve">                                  2.2.1.2  Gobierno general</t>
  </si>
  <si>
    <t xml:space="preserve">                                  2.2.1.3  Bancos</t>
  </si>
  <si>
    <t xml:space="preserve">                                  2.2.1.4  Otros sectores</t>
  </si>
  <si>
    <t xml:space="preserve">                        2.2.2  Renta procedente de la deuda (intereses)</t>
  </si>
  <si>
    <t xml:space="preserve">                                  2.2.2.1  Bonos y pagarés</t>
  </si>
  <si>
    <t xml:space="preserve">                                               2.2.2.1.1  Autoridades monetarias</t>
  </si>
  <si>
    <t xml:space="preserve">                                               2.2.2.1.2  Gobierno general</t>
  </si>
  <si>
    <t xml:space="preserve">                                               2.2.2.1.3  Bancos</t>
  </si>
  <si>
    <t xml:space="preserve">                                               2.2.2.1.4  Otros sectores</t>
  </si>
  <si>
    <t xml:space="preserve">                                               2.2.2.2.1  Autoridades monetarias</t>
  </si>
  <si>
    <t xml:space="preserve">                                               2.2.2.2.3  Bancos</t>
  </si>
  <si>
    <t xml:space="preserve">                                               2.2.2.2.2  Gobierno general</t>
  </si>
  <si>
    <t xml:space="preserve">                                               2.2.2.2.4  Otros sectores</t>
  </si>
  <si>
    <t xml:space="preserve">                 2.3  Otra inversión</t>
  </si>
  <si>
    <t xml:space="preserve">                        2.3.1  Autoridades monetarias</t>
  </si>
  <si>
    <t xml:space="preserve">                                     Otros intereses devengados y pagados</t>
  </si>
  <si>
    <t xml:space="preserve">                                        Con organismos internacionales</t>
  </si>
  <si>
    <t xml:space="preserve">                                        Con  bancos del exterior</t>
  </si>
  <si>
    <t xml:space="preserve">                        2.3.2  Gobierno general</t>
  </si>
  <si>
    <t xml:space="preserve">                                     Intereses devengados - Depósitos privatizados</t>
  </si>
  <si>
    <t xml:space="preserve">                                     Intereses devengados - Garantía de intereses</t>
  </si>
  <si>
    <t xml:space="preserve">                                     Intereses devengados y pagados - Multilaterales</t>
  </si>
  <si>
    <t xml:space="preserve">                                     Intereses devengados y pagados - Bilaterales oficiales</t>
  </si>
  <si>
    <t xml:space="preserve">                                     Intereses devengados y pagados - Banca y proveedores</t>
  </si>
  <si>
    <t xml:space="preserve">                                     Intereses devengados y reprogramados</t>
  </si>
  <si>
    <t xml:space="preserve">                                     Intereses devengados y no pagados</t>
  </si>
  <si>
    <t xml:space="preserve">                        2.3.3  Bancos</t>
  </si>
  <si>
    <t xml:space="preserve">                                     Intereses cobrados por los bancos de licencia general</t>
  </si>
  <si>
    <t xml:space="preserve">                                     Intereses cobrados por los bancos de licencia internacional</t>
  </si>
  <si>
    <t xml:space="preserve">                                     Intereses pagados por los bancos de licencia general</t>
  </si>
  <si>
    <t xml:space="preserve">                                     Intereses pagados por los bancos de licencia internacional</t>
  </si>
  <si>
    <t xml:space="preserve">                        2.3.4  Otros sectores</t>
  </si>
  <si>
    <t xml:space="preserve">                                     Intereses cobrados por las empresas de inversión directa</t>
  </si>
  <si>
    <t xml:space="preserve">                                     Intereses cobrados por la Autoridad del Canal de Panamá</t>
  </si>
  <si>
    <t xml:space="preserve">                                     Intereses cobrados por las empresas de la Zona Libre de Colón</t>
  </si>
  <si>
    <t xml:space="preserve">                                     Intereses cobrados por las empresas de inversión nacional</t>
  </si>
  <si>
    <t xml:space="preserve">                                     Intereses pagados por las Entidades Descentralizadas</t>
  </si>
  <si>
    <t xml:space="preserve">                                     Intereses pagados por las empresas de inversión directa</t>
  </si>
  <si>
    <t xml:space="preserve">                                     Intereses pagados por las empresas de inversión de cartera</t>
  </si>
  <si>
    <t xml:space="preserve">                                     Intereses pagados por las empresas de inversión nacional</t>
  </si>
  <si>
    <t xml:space="preserve">      D.  Transferencias corrientes</t>
  </si>
  <si>
    <t xml:space="preserve">            1.  Gobierno general</t>
  </si>
  <si>
    <t xml:space="preserve">            2.  Otros sectores</t>
  </si>
  <si>
    <t xml:space="preserve">                 2.1  Remesas de trabajadores</t>
  </si>
  <si>
    <t xml:space="preserve">                 2.2  Otras transferencias</t>
  </si>
  <si>
    <t xml:space="preserve">                           Pensiones de gobiernos extranjeros</t>
  </si>
  <si>
    <t xml:space="preserve">                           Primas pagadas por la Autoridad del Canal de Panamá</t>
  </si>
  <si>
    <t xml:space="preserve">                           Siniestros pagados por la Autoridad del Canal de Panamá</t>
  </si>
  <si>
    <t xml:space="preserve">                           Pensiones y otras transferencias del gobierno de Panamá</t>
  </si>
  <si>
    <t>II.  Cuenta de capital y financiera</t>
  </si>
  <si>
    <t xml:space="preserve">      A.  Cuenta de capital</t>
  </si>
  <si>
    <t xml:space="preserve">            1.  Transferencias de capital</t>
  </si>
  <si>
    <t xml:space="preserve">                 1.1  Gobierno general</t>
  </si>
  <si>
    <t xml:space="preserve">                        1.1.1  Condonación de deudas</t>
  </si>
  <si>
    <t xml:space="preserve">                        1.1.2  Otras transferencias</t>
  </si>
  <si>
    <t xml:space="preserve">     B.  Cuenta financiera</t>
  </si>
  <si>
    <t xml:space="preserve">            1.  Inversión directa</t>
  </si>
  <si>
    <t xml:space="preserve">                 1.1  En el extranjero</t>
  </si>
  <si>
    <t xml:space="preserve">                        1.1.1  Acciones y otras participaciones de capital</t>
  </si>
  <si>
    <t xml:space="preserve">                                     Activos frente a empresas filiales</t>
  </si>
  <si>
    <t xml:space="preserve">                                          Bancos de licencia general</t>
  </si>
  <si>
    <t xml:space="preserve">                                          Bancos de licencia internacional</t>
  </si>
  <si>
    <t xml:space="preserve">                                          Empresas de la Zona Libre de Colón</t>
  </si>
  <si>
    <t xml:space="preserve">                                          Otras empresas</t>
  </si>
  <si>
    <t xml:space="preserve">                                     Pasivos frente a empresas filiales</t>
  </si>
  <si>
    <t xml:space="preserve">                        1.1.2  Utilidades reinvertidas</t>
  </si>
  <si>
    <t xml:space="preserve">                        1.1.3  Otro capital</t>
  </si>
  <si>
    <t xml:space="preserve">                 1.2  En la economía declarante</t>
  </si>
  <si>
    <t xml:space="preserve">                        1.2.1  Acciones y otras participaciones de capital</t>
  </si>
  <si>
    <t xml:space="preserve">                                  1.2.1.1  Activos frente a inversionistas directos</t>
  </si>
  <si>
    <t xml:space="preserve">                                  1.2.1.2  Pasivos frente a inversionistas directos</t>
  </si>
  <si>
    <t xml:space="preserve">                                                  Otros</t>
  </si>
  <si>
    <t xml:space="preserve">                                                     Bancos de licencia general</t>
  </si>
  <si>
    <t xml:space="preserve">                                                     Bancos de licencia internacional</t>
  </si>
  <si>
    <t xml:space="preserve">                                                     Empresas de la Zona Libre de Colón</t>
  </si>
  <si>
    <t xml:space="preserve">                                                     Otras empresas</t>
  </si>
  <si>
    <t xml:space="preserve">                        1.2.2  Utilidades reinvertidas</t>
  </si>
  <si>
    <t xml:space="preserve">                                     Bancos de licencia general</t>
  </si>
  <si>
    <t xml:space="preserve">                                     Bancos de licencia internacional</t>
  </si>
  <si>
    <t xml:space="preserve">                                     Empresas de la Zona Libre de Colón</t>
  </si>
  <si>
    <t xml:space="preserve">                                     Otras empresas</t>
  </si>
  <si>
    <t xml:space="preserve">                        1.2.3  Otro capital</t>
  </si>
  <si>
    <t xml:space="preserve">                                  1.2.3.1  Activos frente a inversionistas directos</t>
  </si>
  <si>
    <t xml:space="preserve">                                  1.2.3.2  Pasivos frente a inversionistas directos</t>
  </si>
  <si>
    <t xml:space="preserve">            2.  Inversión de cartera</t>
  </si>
  <si>
    <t xml:space="preserve">                 2.1  Activos</t>
  </si>
  <si>
    <t xml:space="preserve">                        2.1.1  Títulos de participación en el capital</t>
  </si>
  <si>
    <t xml:space="preserve">                                  2.1.1.1  Autoridades monetarias</t>
  </si>
  <si>
    <t xml:space="preserve">                                  2.1.1.2  Gobierno general</t>
  </si>
  <si>
    <t xml:space="preserve">                                  2.1.1.3  Bancos</t>
  </si>
  <si>
    <t xml:space="preserve">                                  2.1.1.4  Otros sectores</t>
  </si>
  <si>
    <t xml:space="preserve">                        2.1.2  Títulos de deuda</t>
  </si>
  <si>
    <t xml:space="preserve">                                  2.1.2.1  Bonos y pagarés</t>
  </si>
  <si>
    <t xml:space="preserve">                                                  Autoridades monetarias</t>
  </si>
  <si>
    <t xml:space="preserve">                                                  Gobierno general</t>
  </si>
  <si>
    <t xml:space="preserve">                                                  Bancos</t>
  </si>
  <si>
    <t xml:space="preserve">                                                        A largo plazo</t>
  </si>
  <si>
    <t xml:space="preserve">                                                  Otros sectores</t>
  </si>
  <si>
    <t xml:space="preserve">                                  2.1.2.2  Instrumentos del mercado monetario</t>
  </si>
  <si>
    <t xml:space="preserve">                                  2.1.2.3  Instrumentos financieros derivados</t>
  </si>
  <si>
    <t xml:space="preserve">                                                       Bancos de licencia general</t>
  </si>
  <si>
    <t xml:space="preserve">                                                       Bancos de licencia internacional</t>
  </si>
  <si>
    <t xml:space="preserve">                 2.2  Pasivos</t>
  </si>
  <si>
    <t xml:space="preserve">                        2.2.2  Títulos de deuda</t>
  </si>
  <si>
    <t xml:space="preserve">                                                     Otros</t>
  </si>
  <si>
    <t xml:space="preserve">                                                        Emisiones del Gobierno</t>
  </si>
  <si>
    <t xml:space="preserve">                                                        Amortizaciones pagadas</t>
  </si>
  <si>
    <t xml:space="preserve">                                                        Amortizaciones reprogramadas y no pagadas</t>
  </si>
  <si>
    <t xml:space="preserve">                                                        Amortizaciones devengadas y no pagadas</t>
  </si>
  <si>
    <t xml:space="preserve">                                                     ** FE - Emisiones</t>
  </si>
  <si>
    <t xml:space="preserve">                                                                  Bancos de licencia general</t>
  </si>
  <si>
    <t xml:space="preserve">                                                                        A largo plazo</t>
  </si>
  <si>
    <t xml:space="preserve">                                                                  Bancos de licencia internacional</t>
  </si>
  <si>
    <t xml:space="preserve">                                  2.2.2.2  Instrumentos del mercado monetario</t>
  </si>
  <si>
    <t xml:space="preserve">                                  2.2.2.3  Instrumentos financieros derivados</t>
  </si>
  <si>
    <t xml:space="preserve">            3.  Otra inversión</t>
  </si>
  <si>
    <t xml:space="preserve">                 3.1  Activos</t>
  </si>
  <si>
    <t xml:space="preserve">                        3.1.1  Créditos comerciales</t>
  </si>
  <si>
    <t xml:space="preserve">                                  3.1.1.2  Otros sectores</t>
  </si>
  <si>
    <t xml:space="preserve">                                                  A largo plazo</t>
  </si>
  <si>
    <t xml:space="preserve">                                                     Empresas de inversión directa</t>
  </si>
  <si>
    <t xml:space="preserve">                                                     Empresas de inversión de cartera</t>
  </si>
  <si>
    <t xml:space="preserve">                                                     Empresas de inversión nacional</t>
  </si>
  <si>
    <t xml:space="preserve">                                                  A corto plazo</t>
  </si>
  <si>
    <t xml:space="preserve">                        3.1.2  Préstamos</t>
  </si>
  <si>
    <t xml:space="preserve">                                  3.1.2.1  Autoridades monetarias</t>
  </si>
  <si>
    <t xml:space="preserve">                                  3.1.2.2  Gobierno general</t>
  </si>
  <si>
    <t xml:space="preserve">                                  3.1.2.3  Bancos</t>
  </si>
  <si>
    <t xml:space="preserve">                                  3.1.2.4  Otros sectores</t>
  </si>
  <si>
    <t xml:space="preserve">                        3.1.3  Moneda y depósitos</t>
  </si>
  <si>
    <t xml:space="preserve">                                  3.1.3.1  Autoridades monetarias</t>
  </si>
  <si>
    <t xml:space="preserve">                                  3.1.3.2  Gobierno general</t>
  </si>
  <si>
    <t xml:space="preserve">                                  3.1.3.3  Bancos</t>
  </si>
  <si>
    <t xml:space="preserve">                                                     A largo plazo</t>
  </si>
  <si>
    <t xml:space="preserve">                                                     A corto plazo</t>
  </si>
  <si>
    <t xml:space="preserve">                                  3.1.3.4  Otros sectores</t>
  </si>
  <si>
    <t xml:space="preserve">                        3.1.4  Otros activos</t>
  </si>
  <si>
    <t xml:space="preserve">                                  3.1.4.1  Autoridades monetarias</t>
  </si>
  <si>
    <t xml:space="preserve">                                  3.1.4.2  Gobierno general</t>
  </si>
  <si>
    <t xml:space="preserve">                                  3.1.4.3  Bancos</t>
  </si>
  <si>
    <t xml:space="preserve">                                  3.1.4.4  Otros sectores</t>
  </si>
  <si>
    <t xml:space="preserve">                                                     Autoridad del Canal de Panamá</t>
  </si>
  <si>
    <t xml:space="preserve">                 3.2  Pasivos</t>
  </si>
  <si>
    <t xml:space="preserve">                        3.2.1  Créditos comerciales</t>
  </si>
  <si>
    <t xml:space="preserve">                                  3.2.1.1  Gobierno general</t>
  </si>
  <si>
    <t xml:space="preserve">                                  3.2.1.2  Otros sectores</t>
  </si>
  <si>
    <t xml:space="preserve">                        3.2.2  Préstamos</t>
  </si>
  <si>
    <t xml:space="preserve">                                  3.2.2.1  Autoridades monetarias</t>
  </si>
  <si>
    <t xml:space="preserve">                                                  Otros a largo plazo</t>
  </si>
  <si>
    <t xml:space="preserve">                                                     Giros</t>
  </si>
  <si>
    <t xml:space="preserve">                                                        Otros</t>
  </si>
  <si>
    <t xml:space="preserve">                                                           Con organismos internacionales</t>
  </si>
  <si>
    <t xml:space="preserve">                                                           Con bancos del exterior</t>
  </si>
  <si>
    <t xml:space="preserve">                                  3.2.2.2  Gobierno general</t>
  </si>
  <si>
    <t xml:space="preserve">                                                           Multilaterales</t>
  </si>
  <si>
    <t xml:space="preserve">                                                           Bilaterales oficiales</t>
  </si>
  <si>
    <t xml:space="preserve">                                                           Banca comercial y proveedores diversos</t>
  </si>
  <si>
    <t xml:space="preserve">                                                     Reembolsos de préstamos recibidos</t>
  </si>
  <si>
    <t xml:space="preserve">                                                            Multilaterales</t>
  </si>
  <si>
    <t xml:space="preserve">                                                            Bilaterales oficiales</t>
  </si>
  <si>
    <t xml:space="preserve">                                                            Banca comercial y proveedores diversos</t>
  </si>
  <si>
    <t xml:space="preserve">                                  3.2.2.3  Bancos</t>
  </si>
  <si>
    <t xml:space="preserve">                                                            Bancos de licencia general</t>
  </si>
  <si>
    <t xml:space="preserve">                                                            Bancos de licencia internacional</t>
  </si>
  <si>
    <t xml:space="preserve">                                                         Bancos de licencia general</t>
  </si>
  <si>
    <t xml:space="preserve">                                                         Bancos de licencia internacional</t>
  </si>
  <si>
    <t xml:space="preserve">                                  3.2.2.4  Otros sectores</t>
  </si>
  <si>
    <t xml:space="preserve">                                                           Empresas de inversión nacional</t>
  </si>
  <si>
    <t xml:space="preserve">                                                           Entidades Descentralizadas</t>
  </si>
  <si>
    <t xml:space="preserve">                                                              Multilaterales</t>
  </si>
  <si>
    <t xml:space="preserve">                                                     Reembolsos</t>
  </si>
  <si>
    <t xml:space="preserve">                                                              Bilaterales oficiales</t>
  </si>
  <si>
    <t xml:space="preserve">                                                              Banca comercial y proveedores diversos</t>
  </si>
  <si>
    <t xml:space="preserve">                                                        Empresas de inversión directa</t>
  </si>
  <si>
    <t xml:space="preserve">                                                        Empresas de inversión de cartera</t>
  </si>
  <si>
    <t xml:space="preserve">                                                        Empresas de la Zona Libre de Colón</t>
  </si>
  <si>
    <t xml:space="preserve">                                                        Empresas de inversión nacional</t>
  </si>
  <si>
    <t xml:space="preserve">                       3.2.3  Moneda y depósitos</t>
  </si>
  <si>
    <t xml:space="preserve">                                  3.2.3.1  Autoridades monetarias</t>
  </si>
  <si>
    <t xml:space="preserve">                                  3.2.3.2  Gobierno general</t>
  </si>
  <si>
    <t xml:space="preserve">                                  3.2.3.3  Bancos</t>
  </si>
  <si>
    <t xml:space="preserve">                                  3.2.3.4  Otros sectores</t>
  </si>
  <si>
    <t xml:space="preserve">                       3.2.4  Otros pasivos</t>
  </si>
  <si>
    <t xml:space="preserve">                                  3.2.4.1  Autoridades monetarias</t>
  </si>
  <si>
    <t xml:space="preserve">                                                          Otros</t>
  </si>
  <si>
    <t xml:space="preserve">                                  3.2.4.2  Gobierno general</t>
  </si>
  <si>
    <t xml:space="preserve">                                  3.2.4.3  Bancos</t>
  </si>
  <si>
    <t xml:space="preserve">                                                             Bancos de licencia general - neto</t>
  </si>
  <si>
    <t xml:space="preserve">                                                             Bancos de licencia internacional - neto</t>
  </si>
  <si>
    <t xml:space="preserve">                                  3.2.4.4  Otros sectores</t>
  </si>
  <si>
    <t xml:space="preserve">                                                             Primas de seguro de vida</t>
  </si>
  <si>
    <t xml:space="preserve">                                                             Empresas de inversión directa</t>
  </si>
  <si>
    <t xml:space="preserve">                                                             Empresas de inversión de cartera</t>
  </si>
  <si>
    <t xml:space="preserve">                                                             Empresas de la Zona Libre de Colón</t>
  </si>
  <si>
    <t xml:space="preserve">                                                             Empresas de inversión nacional</t>
  </si>
  <si>
    <t xml:space="preserve">            4.  Activos de reserva</t>
  </si>
  <si>
    <t xml:space="preserve">                 4.2  Derechos Especiales de Giro</t>
  </si>
  <si>
    <t xml:space="preserve">                 4.1  Oro monetario</t>
  </si>
  <si>
    <t xml:space="preserve">                 4.3  Posición de reserva en el Fondo Monetario Internacional</t>
  </si>
  <si>
    <t xml:space="preserve">                 4.4  Divisas</t>
  </si>
  <si>
    <t xml:space="preserve">                       4.4.1  Moneda y depósitos</t>
  </si>
  <si>
    <t xml:space="preserve">                                  4.4.1.1  Autoridades monetarias</t>
  </si>
  <si>
    <t xml:space="preserve">                                  4.4.1.2  Bancos</t>
  </si>
  <si>
    <t xml:space="preserve">                       4.4.2  Valores</t>
  </si>
  <si>
    <t xml:space="preserve">                                  4.4.2.1  Participaciones de capital</t>
  </si>
  <si>
    <t xml:space="preserve">                                  4.4.2.2  Bonos y pagarés</t>
  </si>
  <si>
    <t xml:space="preserve">                                  4.4.2.3  Instrumentos del mercado monetario</t>
  </si>
  <si>
    <t xml:space="preserve">                                  4.4.2.4  Instrumentos financieros derivados (neto)</t>
  </si>
  <si>
    <t xml:space="preserve">                 4.5  Otros activos</t>
  </si>
  <si>
    <t>III. Errores y omisiones netos</t>
  </si>
  <si>
    <t>CONTRALORÍA GENERAL DE LA REPÚBLICA - INSTITUTO NACIONAL DE ESTADÍSTICA Y CENSO</t>
  </si>
  <si>
    <t xml:space="preserve">                          Comisiones recibidas por las empresas de inversión directa</t>
  </si>
  <si>
    <t xml:space="preserve">                          Comisiones recibidas por las empresas de inversión nacional</t>
  </si>
  <si>
    <t xml:space="preserve">                                     Exportaciones de las Zonas Procesadoras de Exportación</t>
  </si>
  <si>
    <t xml:space="preserve">                        2.1.1  Renta procedente de acciones y otras participaciones de capital</t>
  </si>
  <si>
    <t xml:space="preserve">                                  2.2.2.2  Instrumentos del mercado monetario y financieros derivados</t>
  </si>
  <si>
    <t xml:space="preserve">                                     Intereses pagados por las empresas de la Zona Libre de Colón</t>
  </si>
  <si>
    <t>Primer</t>
  </si>
  <si>
    <t>Tercer</t>
  </si>
  <si>
    <t>1.2  ** FE - Donaciones procedentes de cuentas subvencionadas por el Fondo Monetario Internacional</t>
  </si>
  <si>
    <t>Asistencia técnica de la Agencia para el Desarrollo Internacional y organismos internacionales</t>
  </si>
  <si>
    <t xml:space="preserve">                                                              Intereses bonos PDI capitalizados</t>
  </si>
  <si>
    <t xml:space="preserve">                                                              Otros intereses devengados y pagados</t>
  </si>
  <si>
    <t xml:space="preserve">                                                              Intereses cobrados por los bancos de licencia general</t>
  </si>
  <si>
    <t xml:space="preserve">                                                              Intereses pagados por los bancos de licencia general</t>
  </si>
  <si>
    <t xml:space="preserve">                 Personal local de las embajadas y consulados, organismos internacionales y otros</t>
  </si>
  <si>
    <t xml:space="preserve">                 Remuneración a tripulantes y otro personal panameños</t>
  </si>
  <si>
    <t xml:space="preserve">                                              Importaciones de maquinaria y equipo de transporte</t>
  </si>
  <si>
    <t xml:space="preserve">                                              Importaciones de electricidad</t>
  </si>
  <si>
    <t xml:space="preserve">                                              Importaciones FOB procedentes de la Zona Libre de Colón</t>
  </si>
  <si>
    <t xml:space="preserve">                                              Importaciones FOB procedentes de otros residentes</t>
  </si>
  <si>
    <t xml:space="preserve">                                              Importaciones de la Zona Libre de Colón - empresas representadas</t>
  </si>
  <si>
    <t xml:space="preserve">                                              Importaciones de la Zona Libre de Colón - otros residentes</t>
  </si>
  <si>
    <t xml:space="preserve">                                              Exportaciones de coco</t>
  </si>
  <si>
    <t xml:space="preserve">                                              Exportaciones de electricidad</t>
  </si>
  <si>
    <t xml:space="preserve">                                              Exportaciones nacionales FOB a la Zona Libre de Colón</t>
  </si>
  <si>
    <t xml:space="preserve">                                              Exportaciones nacionales FOB a Zonas Procesadoras</t>
  </si>
  <si>
    <t xml:space="preserve">                                              Reexportaciones nacionales FOB a la Zona Libre de Colón</t>
  </si>
  <si>
    <t xml:space="preserve">                                              Reexportaciones de la Zona Libre de Colón a Panamá</t>
  </si>
  <si>
    <t xml:space="preserve">                                              Reexportaciones de la Zona Libre de Colón a otros residentes</t>
  </si>
  <si>
    <t xml:space="preserve">                                              Reexportaciones de la Zona Libre de Colón incluidas en viajes</t>
  </si>
  <si>
    <t xml:space="preserve">                                              Fletes de importaciones de la Zona Libre de Colón</t>
  </si>
  <si>
    <t xml:space="preserve">                                              Seguros de importaciones de la Zona Libre de Colón</t>
  </si>
  <si>
    <t xml:space="preserve">                                  Pasajes (boletos)</t>
  </si>
  <si>
    <t xml:space="preserve">                                  Ingresos por el exceso en el peso del equipaje</t>
  </si>
  <si>
    <t xml:space="preserve">                                  Pagos por el exceso en el peso del equipaje</t>
  </si>
  <si>
    <t xml:space="preserve">                                  Ingresos de aeropuerto por servicios de hangares y afines</t>
  </si>
  <si>
    <t xml:space="preserve">                                  Gastos de funcionamiento de las agencias extranjeras de transporte</t>
  </si>
  <si>
    <t xml:space="preserve">                                  Pagos de aeropuerto por servicios de hangares y afines</t>
  </si>
  <si>
    <t xml:space="preserve">                                  Gastos de funcionamiento de las compañías nacionales de transporte</t>
  </si>
  <si>
    <t>Trimestre</t>
  </si>
  <si>
    <t>0.0 Cantidad nula o cero.</t>
  </si>
  <si>
    <t xml:space="preserve">                                        Intereses devengados y pagados - Multilaterales</t>
  </si>
  <si>
    <t xml:space="preserve">                                        Intereses devengados y pagados - Bilaterales oficiales</t>
  </si>
  <si>
    <t xml:space="preserve">                                        Intereses devengados y pagados - Banca y proveedores</t>
  </si>
  <si>
    <t xml:space="preserve">                                        Intereses devengados y reprogramados</t>
  </si>
  <si>
    <t xml:space="preserve">                                        Intereses devengados y no pagados</t>
  </si>
  <si>
    <t>núm.</t>
  </si>
  <si>
    <t>2018 (E)</t>
  </si>
  <si>
    <t>SEGÚN PARTIDA: AÑOS 2016-17 Y PRIMER TRIMESTRE 2018</t>
  </si>
  <si>
    <t>2017 (P)</t>
  </si>
  <si>
    <t xml:space="preserve"> Reexportaciones de la Zona Libre de Colón - empresas representadas</t>
  </si>
  <si>
    <t xml:space="preserve"> Importaciones FOB de la Zona Libre de Colón procedentes de Panamá</t>
  </si>
  <si>
    <t xml:space="preserve">                       Recaudos consulares e impuestos pagados por la Marina Mercante</t>
  </si>
  <si>
    <t>trimestre</t>
  </si>
  <si>
    <t xml:space="preserve">                  1.1  ** FE - Otras donaciones intergubernamentales</t>
  </si>
  <si>
    <t xml:space="preserve">                          Comisiones pagadas por agentes de publicidad</t>
  </si>
  <si>
    <t xml:space="preserve">                          Comisiones pagadas por las empresas de inversión directa</t>
  </si>
  <si>
    <t xml:space="preserve">                          Comisiones pagadas por las empresas de inversión nacional</t>
  </si>
  <si>
    <t xml:space="preserve">                          Comisiones pagadas por las empresas de la Zona Libre de Colón</t>
  </si>
  <si>
    <t xml:space="preserve">                  1.3  Otras</t>
  </si>
  <si>
    <t>Intereses cobrados por los bancos de licencia internacional</t>
  </si>
  <si>
    <t>Intereses pagados por los bancos de licencia internacional</t>
  </si>
  <si>
    <t>Cuadro 1. COMPONENTES NORMALIZADOS DE LA BALANZA DE PAGOS DE PANAMÁ,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</si>
</sst>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9">
    <xf numFmtId="0" fontId="0" fillId="0" borderId="0" xfId="0"/>
    <xf numFmtId="164" fontId="1" fillId="2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1" fillId="2" borderId="0" xfId="0" applyFont="1" applyFill="1" applyBorder="1"/>
    <xf numFmtId="164" fontId="1" fillId="2" borderId="4" xfId="0" applyNumberFormat="1" applyFont="1" applyFill="1" applyBorder="1"/>
    <xf numFmtId="164" fontId="1" fillId="2" borderId="4" xfId="0" applyNumberFormat="1" applyFont="1" applyFill="1" applyBorder="1" applyAlignment="1" applyProtection="1">
      <alignment horizontal="right"/>
    </xf>
    <xf numFmtId="164" fontId="1" fillId="2" borderId="0" xfId="0" applyNumberFormat="1" applyFont="1" applyFill="1" applyBorder="1" applyAlignment="1" applyProtection="1">
      <alignment horizontal="right"/>
    </xf>
    <xf numFmtId="164" fontId="1" fillId="2" borderId="0" xfId="0" applyNumberFormat="1" applyFont="1" applyFill="1" applyBorder="1"/>
    <xf numFmtId="164" fontId="1" fillId="2" borderId="0" xfId="0" applyNumberFormat="1" applyFont="1" applyFill="1" applyBorder="1" applyAlignment="1" applyProtection="1">
      <alignment horizontal="center"/>
    </xf>
    <xf numFmtId="164" fontId="1" fillId="2" borderId="4" xfId="0" applyNumberFormat="1" applyFont="1" applyFill="1" applyBorder="1" applyAlignment="1">
      <alignment horizontal="right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/>
    <xf numFmtId="164" fontId="1" fillId="2" borderId="4" xfId="0" applyNumberFormat="1" applyFont="1" applyFill="1" applyBorder="1" applyAlignment="1" applyProtection="1">
      <protection locked="0"/>
    </xf>
    <xf numFmtId="164" fontId="1" fillId="2" borderId="7" xfId="0" applyNumberFormat="1" applyFont="1" applyFill="1" applyBorder="1"/>
    <xf numFmtId="164" fontId="1" fillId="2" borderId="12" xfId="0" applyNumberFormat="1" applyFont="1" applyFill="1" applyBorder="1" applyAlignment="1" applyProtection="1">
      <alignment horizontal="center"/>
    </xf>
    <xf numFmtId="0" fontId="1" fillId="2" borderId="7" xfId="0" applyNumberFormat="1" applyFont="1" applyFill="1" applyBorder="1"/>
    <xf numFmtId="164" fontId="1" fillId="2" borderId="0" xfId="0" applyNumberFormat="1" applyFont="1" applyFill="1" applyBorder="1" applyAlignment="1">
      <alignment horizontal="left"/>
    </xf>
    <xf numFmtId="0" fontId="1" fillId="2" borderId="0" xfId="0" applyFont="1" applyFill="1" applyBorder="1" applyAlignment="1"/>
    <xf numFmtId="0" fontId="3" fillId="2" borderId="0" xfId="0" applyNumberFormat="1" applyFont="1" applyFill="1" applyBorder="1" applyAlignment="1" applyProtection="1">
      <alignment horizontal="right"/>
    </xf>
    <xf numFmtId="0" fontId="3" fillId="2" borderId="0" xfId="0" applyNumberFormat="1" applyFont="1" applyFill="1" applyBorder="1" applyAlignment="1" applyProtection="1"/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right"/>
    </xf>
    <xf numFmtId="0" fontId="3" fillId="3" borderId="3" xfId="0" applyNumberFormat="1" applyFont="1" applyFill="1" applyBorder="1" applyAlignment="1">
      <alignment vertical="center"/>
    </xf>
    <xf numFmtId="0" fontId="3" fillId="3" borderId="8" xfId="0" applyNumberFormat="1" applyFont="1" applyFill="1" applyBorder="1" applyAlignment="1">
      <alignment vertical="center"/>
    </xf>
    <xf numFmtId="0" fontId="3" fillId="3" borderId="4" xfId="0" applyNumberFormat="1" applyFont="1" applyFill="1" applyBorder="1" applyAlignment="1">
      <alignment horizontal="center" vertical="center"/>
    </xf>
    <xf numFmtId="0" fontId="3" fillId="3" borderId="6" xfId="0" applyNumberFormat="1" applyFont="1" applyFill="1" applyBorder="1" applyAlignment="1">
      <alignment vertical="center"/>
    </xf>
    <xf numFmtId="0" fontId="3" fillId="3" borderId="15" xfId="0" applyNumberFormat="1" applyFont="1" applyFill="1" applyBorder="1" applyAlignment="1" applyProtection="1">
      <alignment horizontal="center" vertical="center"/>
    </xf>
    <xf numFmtId="0" fontId="3" fillId="2" borderId="4" xfId="0" applyNumberFormat="1" applyFont="1" applyFill="1" applyBorder="1"/>
    <xf numFmtId="0" fontId="1" fillId="2" borderId="1" xfId="0" applyNumberFormat="1" applyFont="1" applyFill="1" applyBorder="1"/>
    <xf numFmtId="164" fontId="1" fillId="2" borderId="1" xfId="0" applyNumberFormat="1" applyFont="1" applyFill="1" applyBorder="1"/>
    <xf numFmtId="0" fontId="1" fillId="2" borderId="4" xfId="0" applyNumberFormat="1" applyFont="1" applyFill="1" applyBorder="1" applyAlignment="1">
      <alignment horizontal="right"/>
    </xf>
    <xf numFmtId="0" fontId="1" fillId="2" borderId="4" xfId="0" applyNumberFormat="1" applyFont="1" applyFill="1" applyBorder="1"/>
    <xf numFmtId="0" fontId="1" fillId="2" borderId="4" xfId="0" applyNumberFormat="1" applyFont="1" applyFill="1" applyBorder="1" applyAlignment="1">
      <alignment horizontal="left" wrapText="1" indent="8"/>
    </xf>
    <xf numFmtId="0" fontId="1" fillId="2" borderId="4" xfId="0" applyNumberFormat="1" applyFont="1" applyFill="1" applyBorder="1" applyAlignment="1">
      <alignment horizontal="left" indent="2"/>
    </xf>
    <xf numFmtId="0" fontId="1" fillId="2" borderId="4" xfId="0" applyNumberFormat="1" applyFont="1" applyFill="1" applyBorder="1" applyAlignment="1" applyProtection="1">
      <alignment horizontal="left"/>
    </xf>
    <xf numFmtId="0" fontId="1" fillId="2" borderId="4" xfId="0" applyNumberFormat="1" applyFont="1" applyFill="1" applyBorder="1" applyAlignment="1" applyProtection="1">
      <alignment horizontal="left"/>
      <protection locked="0"/>
    </xf>
    <xf numFmtId="0" fontId="1" fillId="2" borderId="4" xfId="0" applyNumberFormat="1" applyFont="1" applyFill="1" applyBorder="1" applyAlignment="1">
      <alignment horizontal="left" indent="15"/>
    </xf>
    <xf numFmtId="0" fontId="1" fillId="2" borderId="4" xfId="0" applyNumberFormat="1" applyFont="1" applyFill="1" applyBorder="1" applyAlignment="1">
      <alignment horizontal="left" wrapText="1" indent="15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3" fillId="3" borderId="7" xfId="0" applyNumberFormat="1" applyFont="1" applyFill="1" applyBorder="1" applyAlignment="1" applyProtection="1">
      <alignment horizontal="center" vertical="center"/>
    </xf>
    <xf numFmtId="0" fontId="3" fillId="3" borderId="10" xfId="0" applyNumberFormat="1" applyFont="1" applyFill="1" applyBorder="1" applyAlignment="1" applyProtection="1">
      <alignment horizontal="center" vertical="center"/>
    </xf>
    <xf numFmtId="0" fontId="3" fillId="0" borderId="0" xfId="0" applyFont="1"/>
    <xf numFmtId="0" fontId="1" fillId="0" borderId="0" xfId="0" applyFont="1"/>
    <xf numFmtId="0" fontId="3" fillId="3" borderId="3" xfId="0" applyNumberFormat="1" applyFont="1" applyFill="1" applyBorder="1" applyAlignment="1">
      <alignment vertical="center" wrapText="1"/>
    </xf>
    <xf numFmtId="0" fontId="3" fillId="3" borderId="2" xfId="0" applyNumberFormat="1" applyFont="1" applyFill="1" applyBorder="1" applyAlignment="1">
      <alignment vertical="center" wrapText="1"/>
    </xf>
    <xf numFmtId="0" fontId="3" fillId="3" borderId="8" xfId="0" applyNumberFormat="1" applyFont="1" applyFill="1" applyBorder="1" applyAlignment="1">
      <alignment vertical="center" wrapText="1"/>
    </xf>
    <xf numFmtId="0" fontId="3" fillId="3" borderId="9" xfId="0" applyNumberFormat="1" applyFont="1" applyFill="1" applyBorder="1" applyAlignment="1">
      <alignment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>
      <alignment vertical="center" wrapText="1"/>
    </xf>
    <xf numFmtId="0" fontId="3" fillId="3" borderId="5" xfId="0" applyNumberFormat="1" applyFont="1" applyFill="1" applyBorder="1" applyAlignment="1">
      <alignment vertical="center" wrapText="1"/>
    </xf>
    <xf numFmtId="0" fontId="1" fillId="0" borderId="3" xfId="0" applyNumberFormat="1" applyFont="1" applyBorder="1"/>
    <xf numFmtId="0" fontId="1" fillId="0" borderId="2" xfId="0" applyNumberFormat="1" applyFont="1" applyBorder="1"/>
    <xf numFmtId="0" fontId="1" fillId="0" borderId="8" xfId="0" applyNumberFormat="1" applyFont="1" applyBorder="1"/>
    <xf numFmtId="164" fontId="3" fillId="2" borderId="4" xfId="0" applyNumberFormat="1" applyFont="1" applyFill="1" applyBorder="1" applyAlignment="1">
      <alignment horizontal="right"/>
    </xf>
    <xf numFmtId="0" fontId="1" fillId="0" borderId="9" xfId="0" applyNumberFormat="1" applyFont="1" applyBorder="1"/>
    <xf numFmtId="164" fontId="4" fillId="2" borderId="4" xfId="0" applyNumberFormat="1" applyFont="1" applyFill="1" applyBorder="1" applyAlignment="1" applyProtection="1">
      <alignment horizontal="right"/>
    </xf>
    <xf numFmtId="164" fontId="4" fillId="2" borderId="4" xfId="0" applyNumberFormat="1" applyFont="1" applyFill="1" applyBorder="1" applyAlignment="1" applyProtection="1"/>
    <xf numFmtId="164" fontId="4" fillId="2" borderId="4" xfId="0" applyNumberFormat="1" applyFont="1" applyFill="1" applyBorder="1"/>
    <xf numFmtId="164" fontId="3" fillId="2" borderId="4" xfId="0" applyNumberFormat="1" applyFont="1" applyFill="1" applyBorder="1" applyAlignment="1" applyProtection="1">
      <alignment horizontal="right"/>
    </xf>
    <xf numFmtId="164" fontId="3" fillId="2" borderId="4" xfId="0" applyNumberFormat="1" applyFont="1" applyFill="1" applyBorder="1" applyAlignment="1" applyProtection="1"/>
    <xf numFmtId="164" fontId="3" fillId="2" borderId="4" xfId="0" applyNumberFormat="1" applyFont="1" applyFill="1" applyBorder="1"/>
    <xf numFmtId="164" fontId="4" fillId="2" borderId="4" xfId="0" applyNumberFormat="1" applyFont="1" applyFill="1" applyBorder="1" applyAlignment="1" applyProtection="1">
      <alignment horizontal="right"/>
      <protection locked="0"/>
    </xf>
    <xf numFmtId="164" fontId="4" fillId="2" borderId="4" xfId="0" applyNumberFormat="1" applyFont="1" applyFill="1" applyBorder="1" applyAlignment="1">
      <alignment horizontal="right"/>
    </xf>
    <xf numFmtId="0" fontId="1" fillId="0" borderId="6" xfId="0" applyNumberFormat="1" applyFont="1" applyBorder="1"/>
    <xf numFmtId="0" fontId="1" fillId="0" borderId="5" xfId="0" applyNumberFormat="1" applyFont="1" applyBorder="1"/>
    <xf numFmtId="0" fontId="1" fillId="0" borderId="0" xfId="0" applyFont="1" applyBorder="1"/>
    <xf numFmtId="164" fontId="1" fillId="2" borderId="0" xfId="0" applyNumberFormat="1" applyFont="1" applyFill="1" applyBorder="1" applyAlignment="1">
      <alignment horizontal="right"/>
    </xf>
    <xf numFmtId="0" fontId="1" fillId="2" borderId="0" xfId="0" applyFont="1" applyFill="1"/>
    <xf numFmtId="164" fontId="1" fillId="0" borderId="0" xfId="0" applyNumberFormat="1" applyFont="1" applyBorder="1"/>
    <xf numFmtId="164" fontId="1" fillId="0" borderId="0" xfId="0" applyNumberFormat="1" applyFont="1"/>
    <xf numFmtId="0" fontId="1" fillId="2" borderId="4" xfId="0" applyNumberFormat="1" applyFont="1" applyFill="1" applyBorder="1" applyAlignment="1">
      <alignment horizontal="left" wrapText="1" indent="7"/>
    </xf>
    <xf numFmtId="0" fontId="1" fillId="2" borderId="4" xfId="0" applyNumberFormat="1" applyFont="1" applyFill="1" applyBorder="1" applyAlignment="1">
      <alignment horizontal="left" wrapText="1" indent="11"/>
    </xf>
    <xf numFmtId="0" fontId="1" fillId="2" borderId="4" xfId="0" applyNumberFormat="1" applyFont="1" applyFill="1" applyBorder="1" applyAlignment="1">
      <alignment horizontal="left" indent="24"/>
    </xf>
    <xf numFmtId="0" fontId="1" fillId="2" borderId="4" xfId="0" applyNumberFormat="1" applyFont="1" applyFill="1" applyBorder="1" applyAlignment="1">
      <alignment horizontal="left" wrapText="1" indent="24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3" fillId="3" borderId="7" xfId="0" applyNumberFormat="1" applyFont="1" applyFill="1" applyBorder="1" applyAlignment="1" applyProtection="1">
      <alignment horizontal="center" vertical="center"/>
    </xf>
    <xf numFmtId="0" fontId="3" fillId="3" borderId="9" xfId="0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center" vertical="center"/>
    </xf>
    <xf numFmtId="0" fontId="3" fillId="3" borderId="8" xfId="0" applyNumberFormat="1" applyFont="1" applyFill="1" applyBorder="1" applyAlignment="1" applyProtection="1">
      <alignment horizontal="center"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3" fillId="3" borderId="13" xfId="0" applyNumberFormat="1" applyFont="1" applyFill="1" applyBorder="1" applyAlignment="1" applyProtection="1">
      <alignment horizontal="center" vertical="center"/>
    </xf>
    <xf numFmtId="0" fontId="3" fillId="3" borderId="3" xfId="0" applyNumberFormat="1" applyFont="1" applyFill="1" applyBorder="1" applyAlignment="1" applyProtection="1">
      <alignment horizontal="center" vertical="center"/>
    </xf>
    <xf numFmtId="0" fontId="3" fillId="3" borderId="5" xfId="0" applyNumberFormat="1" applyFont="1" applyFill="1" applyBorder="1" applyAlignment="1" applyProtection="1">
      <alignment horizontal="center" vertical="center"/>
    </xf>
    <xf numFmtId="0" fontId="3" fillId="3" borderId="12" xfId="0" applyNumberFormat="1" applyFont="1" applyFill="1" applyBorder="1" applyAlignment="1" applyProtection="1">
      <alignment horizontal="center" vertical="center"/>
    </xf>
    <xf numFmtId="0" fontId="3" fillId="3" borderId="6" xfId="0" applyNumberFormat="1" applyFont="1" applyFill="1" applyBorder="1" applyAlignment="1" applyProtection="1">
      <alignment horizontal="center" vertical="center"/>
    </xf>
    <xf numFmtId="0" fontId="3" fillId="3" borderId="10" xfId="0" applyNumberFormat="1" applyFont="1" applyFill="1" applyBorder="1" applyAlignment="1" applyProtection="1">
      <alignment horizontal="center" vertical="center"/>
    </xf>
    <xf numFmtId="0" fontId="3" fillId="3" borderId="11" xfId="0" applyNumberFormat="1" applyFont="1" applyFill="1" applyBorder="1" applyAlignment="1" applyProtection="1">
      <alignment horizontal="center" vertical="center"/>
    </xf>
    <xf numFmtId="0" fontId="3" fillId="3" borderId="14" xfId="0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J832"/>
  <sheetViews>
    <sheetView showGridLines="0" tabSelected="1" zoomScaleNormal="100" zoomScaleSheetLayoutView="7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/>
    </sheetView>
  </sheetViews>
  <sheetFormatPr baseColWidth="10" defaultRowHeight="12.75" customHeight="1" x14ac:dyDescent="0.2"/>
  <cols>
    <col min="1" max="1" width="6.7109375" style="42" customWidth="1"/>
    <col min="2" max="2" width="83.7109375" style="42" customWidth="1"/>
    <col min="3" max="6" width="11.7109375" style="70" customWidth="1"/>
    <col min="7" max="7" width="11.7109375" style="69" customWidth="1"/>
    <col min="8" max="13" width="23.7109375" style="69" customWidth="1"/>
    <col min="14" max="14" width="6.7109375" style="42" customWidth="1"/>
    <col min="15" max="16384" width="11.42578125" style="42"/>
  </cols>
  <sheetData>
    <row r="1" spans="1:14" ht="15.75" customHeight="1" x14ac:dyDescent="0.2">
      <c r="A1" s="41" t="s">
        <v>353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8" t="s">
        <v>353</v>
      </c>
    </row>
    <row r="2" spans="1:14" ht="8.1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s="41" customFormat="1" ht="15.75" customHeight="1" x14ac:dyDescent="0.2">
      <c r="A3" s="19" t="s">
        <v>416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8" t="s">
        <v>416</v>
      </c>
    </row>
    <row r="4" spans="1:14" s="41" customFormat="1" ht="15.75" customHeight="1" x14ac:dyDescent="0.2">
      <c r="A4" s="20" t="s">
        <v>402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21" t="s">
        <v>402</v>
      </c>
    </row>
    <row r="5" spans="1:14" ht="8.1" customHeight="1" x14ac:dyDescent="0.2">
      <c r="B5" s="3"/>
      <c r="C5" s="8"/>
      <c r="D5" s="8"/>
      <c r="E5" s="8"/>
      <c r="F5" s="8"/>
      <c r="G5" s="8"/>
      <c r="H5" s="14"/>
      <c r="I5" s="8"/>
      <c r="J5" s="8"/>
      <c r="K5" s="8"/>
      <c r="L5" s="8"/>
      <c r="M5" s="8"/>
      <c r="N5" s="8"/>
    </row>
    <row r="6" spans="1:14" ht="12.75" customHeight="1" x14ac:dyDescent="0.2">
      <c r="A6" s="43"/>
      <c r="B6" s="22"/>
      <c r="C6" s="80" t="s">
        <v>7</v>
      </c>
      <c r="D6" s="81"/>
      <c r="E6" s="81"/>
      <c r="F6" s="81"/>
      <c r="G6" s="82"/>
      <c r="H6" s="80" t="s">
        <v>7</v>
      </c>
      <c r="I6" s="81"/>
      <c r="J6" s="81"/>
      <c r="K6" s="81"/>
      <c r="L6" s="81"/>
      <c r="M6" s="82"/>
      <c r="N6" s="44"/>
    </row>
    <row r="7" spans="1:14" ht="12.75" customHeight="1" x14ac:dyDescent="0.2">
      <c r="A7" s="45"/>
      <c r="B7" s="23"/>
      <c r="C7" s="83" t="s">
        <v>1</v>
      </c>
      <c r="D7" s="84"/>
      <c r="E7" s="84"/>
      <c r="F7" s="84"/>
      <c r="G7" s="85"/>
      <c r="H7" s="83" t="s">
        <v>1</v>
      </c>
      <c r="I7" s="84"/>
      <c r="J7" s="84"/>
      <c r="K7" s="84"/>
      <c r="L7" s="84"/>
      <c r="M7" s="85"/>
      <c r="N7" s="46"/>
    </row>
    <row r="8" spans="1:14" ht="12.75" customHeight="1" x14ac:dyDescent="0.2">
      <c r="A8" s="47" t="s">
        <v>10</v>
      </c>
      <c r="B8" s="24" t="s">
        <v>0</v>
      </c>
      <c r="C8" s="86" t="s">
        <v>11</v>
      </c>
      <c r="D8" s="87"/>
      <c r="E8" s="87"/>
      <c r="F8" s="87"/>
      <c r="G8" s="88"/>
      <c r="H8" s="86" t="s">
        <v>403</v>
      </c>
      <c r="I8" s="87"/>
      <c r="J8" s="87"/>
      <c r="K8" s="87"/>
      <c r="L8" s="88"/>
      <c r="M8" s="40" t="s">
        <v>401</v>
      </c>
      <c r="N8" s="48" t="s">
        <v>10</v>
      </c>
    </row>
    <row r="9" spans="1:14" ht="12.75" customHeight="1" x14ac:dyDescent="0.2">
      <c r="A9" s="47" t="s">
        <v>400</v>
      </c>
      <c r="B9" s="23"/>
      <c r="C9" s="75" t="s">
        <v>2</v>
      </c>
      <c r="D9" s="77" t="s">
        <v>393</v>
      </c>
      <c r="E9" s="78"/>
      <c r="F9" s="78"/>
      <c r="G9" s="79"/>
      <c r="H9" s="75" t="s">
        <v>2</v>
      </c>
      <c r="I9" s="77" t="s">
        <v>393</v>
      </c>
      <c r="J9" s="78"/>
      <c r="K9" s="78"/>
      <c r="L9" s="79"/>
      <c r="M9" s="38" t="s">
        <v>360</v>
      </c>
      <c r="N9" s="48" t="s">
        <v>400</v>
      </c>
    </row>
    <row r="10" spans="1:14" ht="12.75" customHeight="1" x14ac:dyDescent="0.2">
      <c r="A10" s="49"/>
      <c r="B10" s="25"/>
      <c r="C10" s="76"/>
      <c r="D10" s="26" t="s">
        <v>360</v>
      </c>
      <c r="E10" s="26" t="s">
        <v>8</v>
      </c>
      <c r="F10" s="26" t="s">
        <v>361</v>
      </c>
      <c r="G10" s="26" t="s">
        <v>9</v>
      </c>
      <c r="H10" s="76"/>
      <c r="I10" s="26" t="s">
        <v>360</v>
      </c>
      <c r="J10" s="26" t="s">
        <v>8</v>
      </c>
      <c r="K10" s="26" t="s">
        <v>361</v>
      </c>
      <c r="L10" s="26" t="s">
        <v>9</v>
      </c>
      <c r="M10" s="39" t="s">
        <v>407</v>
      </c>
      <c r="N10" s="50"/>
    </row>
    <row r="11" spans="1:14" ht="6" customHeight="1" x14ac:dyDescent="0.2">
      <c r="A11" s="51"/>
      <c r="B11" s="28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52"/>
    </row>
    <row r="12" spans="1:14" ht="15.95" customHeight="1" x14ac:dyDescent="0.2">
      <c r="A12" s="53">
        <v>1</v>
      </c>
      <c r="B12" s="27" t="s">
        <v>12</v>
      </c>
      <c r="C12" s="54">
        <f>C13+C14</f>
        <v>-3160.0999999999913</v>
      </c>
      <c r="D12" s="54">
        <f t="shared" ref="D12:G12" si="0">D13+D14</f>
        <v>-650.09999999999854</v>
      </c>
      <c r="E12" s="54">
        <f t="shared" si="0"/>
        <v>-529.60000000000127</v>
      </c>
      <c r="F12" s="54">
        <f t="shared" si="0"/>
        <v>-1150.8000000000011</v>
      </c>
      <c r="G12" s="54">
        <f t="shared" si="0"/>
        <v>-829.60000000000127</v>
      </c>
      <c r="H12" s="54">
        <f>H13+H14</f>
        <v>-3035.8999999999978</v>
      </c>
      <c r="I12" s="54">
        <f t="shared" ref="I12:M12" si="1">I13+I14</f>
        <v>-430.89999999999964</v>
      </c>
      <c r="J12" s="54">
        <f t="shared" si="1"/>
        <v>-497.30000000000018</v>
      </c>
      <c r="K12" s="54">
        <f t="shared" si="1"/>
        <v>-1135.3000000000011</v>
      </c>
      <c r="L12" s="54">
        <f t="shared" si="1"/>
        <v>-972.40000000000055</v>
      </c>
      <c r="M12" s="54">
        <f t="shared" si="1"/>
        <v>-547.40000000000146</v>
      </c>
      <c r="N12" s="55">
        <v>1</v>
      </c>
    </row>
    <row r="13" spans="1:14" ht="14.1" customHeight="1" x14ac:dyDescent="0.2">
      <c r="A13" s="53">
        <v>2</v>
      </c>
      <c r="B13" s="30" t="s">
        <v>3</v>
      </c>
      <c r="C13" s="5">
        <f t="shared" ref="C13:M14" si="2">+C16+C386</f>
        <v>29313.900000000005</v>
      </c>
      <c r="D13" s="5">
        <f t="shared" si="2"/>
        <v>6962.5</v>
      </c>
      <c r="E13" s="5">
        <f t="shared" si="2"/>
        <v>7457.2999999999993</v>
      </c>
      <c r="F13" s="5">
        <f t="shared" si="2"/>
        <v>7497.2999999999993</v>
      </c>
      <c r="G13" s="5">
        <f t="shared" si="2"/>
        <v>7396.8</v>
      </c>
      <c r="H13" s="5">
        <f t="shared" si="2"/>
        <v>31273.899999999998</v>
      </c>
      <c r="I13" s="5">
        <f t="shared" si="2"/>
        <v>7900.9</v>
      </c>
      <c r="J13" s="5">
        <f t="shared" si="2"/>
        <v>7947.9000000000005</v>
      </c>
      <c r="K13" s="5">
        <f t="shared" si="2"/>
        <v>7503.9</v>
      </c>
      <c r="L13" s="5">
        <f t="shared" si="2"/>
        <v>7921.2</v>
      </c>
      <c r="M13" s="5">
        <f t="shared" si="2"/>
        <v>8557.4</v>
      </c>
      <c r="N13" s="55">
        <v>2</v>
      </c>
    </row>
    <row r="14" spans="1:14" ht="14.1" customHeight="1" x14ac:dyDescent="0.2">
      <c r="A14" s="53">
        <v>3</v>
      </c>
      <c r="B14" s="30" t="s">
        <v>4</v>
      </c>
      <c r="C14" s="5">
        <f t="shared" si="2"/>
        <v>-32473.999999999996</v>
      </c>
      <c r="D14" s="5">
        <f t="shared" si="2"/>
        <v>-7612.5999999999985</v>
      </c>
      <c r="E14" s="5">
        <f t="shared" si="2"/>
        <v>-7986.9000000000005</v>
      </c>
      <c r="F14" s="5">
        <f t="shared" si="2"/>
        <v>-8648.1</v>
      </c>
      <c r="G14" s="5">
        <f t="shared" si="2"/>
        <v>-8226.4000000000015</v>
      </c>
      <c r="H14" s="5">
        <f t="shared" si="2"/>
        <v>-34309.799999999996</v>
      </c>
      <c r="I14" s="5">
        <f t="shared" si="2"/>
        <v>-8331.7999999999993</v>
      </c>
      <c r="J14" s="5">
        <f t="shared" si="2"/>
        <v>-8445.2000000000007</v>
      </c>
      <c r="K14" s="5">
        <f t="shared" si="2"/>
        <v>-8639.2000000000007</v>
      </c>
      <c r="L14" s="5">
        <f t="shared" si="2"/>
        <v>-8893.6</v>
      </c>
      <c r="M14" s="5">
        <f t="shared" si="2"/>
        <v>-9104.8000000000011</v>
      </c>
      <c r="N14" s="55">
        <v>3</v>
      </c>
    </row>
    <row r="15" spans="1:14" ht="15.95" customHeight="1" x14ac:dyDescent="0.2">
      <c r="A15" s="53">
        <v>4</v>
      </c>
      <c r="B15" s="31" t="s">
        <v>13</v>
      </c>
      <c r="C15" s="56">
        <f>C16+C17</f>
        <v>-3003.0999999999913</v>
      </c>
      <c r="D15" s="57">
        <f t="shared" ref="D15:G15" si="3">D16+D17</f>
        <v>-621.19999999999891</v>
      </c>
      <c r="E15" s="57">
        <f t="shared" si="3"/>
        <v>-485.80000000000109</v>
      </c>
      <c r="F15" s="57">
        <f t="shared" si="3"/>
        <v>-1106.0000000000009</v>
      </c>
      <c r="G15" s="57">
        <f t="shared" si="3"/>
        <v>-790.10000000000036</v>
      </c>
      <c r="H15" s="56">
        <f>H16+H17</f>
        <v>-2910.1000000000022</v>
      </c>
      <c r="I15" s="58">
        <f t="shared" ref="I15:M15" si="4">I16+I17</f>
        <v>-413.89999999999964</v>
      </c>
      <c r="J15" s="58">
        <f t="shared" si="4"/>
        <v>-458.30000000000018</v>
      </c>
      <c r="K15" s="58">
        <f t="shared" si="4"/>
        <v>-1097.4000000000005</v>
      </c>
      <c r="L15" s="58">
        <f t="shared" si="4"/>
        <v>-940.5</v>
      </c>
      <c r="M15" s="58">
        <f t="shared" si="4"/>
        <v>-532.00000000000182</v>
      </c>
      <c r="N15" s="55">
        <v>4</v>
      </c>
    </row>
    <row r="16" spans="1:14" ht="14.1" customHeight="1" x14ac:dyDescent="0.2">
      <c r="A16" s="53">
        <v>5</v>
      </c>
      <c r="B16" s="30" t="s">
        <v>3</v>
      </c>
      <c r="C16" s="5">
        <f t="shared" ref="C16:M17" si="5">C19+C260</f>
        <v>28581.200000000004</v>
      </c>
      <c r="D16" s="5">
        <f t="shared" si="5"/>
        <v>6774.4</v>
      </c>
      <c r="E16" s="5">
        <f t="shared" si="5"/>
        <v>7279.5999999999995</v>
      </c>
      <c r="F16" s="5">
        <f t="shared" si="5"/>
        <v>7318.0999999999995</v>
      </c>
      <c r="G16" s="5">
        <f t="shared" si="5"/>
        <v>7209.1</v>
      </c>
      <c r="H16" s="5">
        <f t="shared" si="5"/>
        <v>30499.999999999996</v>
      </c>
      <c r="I16" s="5">
        <f t="shared" si="5"/>
        <v>7710.2</v>
      </c>
      <c r="J16" s="5">
        <f t="shared" si="5"/>
        <v>7764.8</v>
      </c>
      <c r="K16" s="5">
        <f t="shared" si="5"/>
        <v>7314.5999999999995</v>
      </c>
      <c r="L16" s="5">
        <f t="shared" si="5"/>
        <v>7710.4</v>
      </c>
      <c r="M16" s="5">
        <f t="shared" si="5"/>
        <v>8364.6999999999989</v>
      </c>
      <c r="N16" s="55">
        <v>5</v>
      </c>
    </row>
    <row r="17" spans="1:14" ht="14.1" customHeight="1" x14ac:dyDescent="0.2">
      <c r="A17" s="53">
        <v>6</v>
      </c>
      <c r="B17" s="30" t="s">
        <v>4</v>
      </c>
      <c r="C17" s="5">
        <f t="shared" si="5"/>
        <v>-31584.299999999996</v>
      </c>
      <c r="D17" s="5">
        <f t="shared" si="5"/>
        <v>-7395.5999999999985</v>
      </c>
      <c r="E17" s="5">
        <f t="shared" si="5"/>
        <v>-7765.4000000000005</v>
      </c>
      <c r="F17" s="5">
        <f t="shared" si="5"/>
        <v>-8424.1</v>
      </c>
      <c r="G17" s="5">
        <f t="shared" si="5"/>
        <v>-7999.2000000000007</v>
      </c>
      <c r="H17" s="5">
        <f t="shared" si="5"/>
        <v>-33410.1</v>
      </c>
      <c r="I17" s="5">
        <f t="shared" si="5"/>
        <v>-8124.0999999999995</v>
      </c>
      <c r="J17" s="5">
        <f t="shared" si="5"/>
        <v>-8223.1</v>
      </c>
      <c r="K17" s="5">
        <f t="shared" si="5"/>
        <v>-8412</v>
      </c>
      <c r="L17" s="5">
        <f t="shared" si="5"/>
        <v>-8650.9</v>
      </c>
      <c r="M17" s="5">
        <f t="shared" si="5"/>
        <v>-8896.7000000000007</v>
      </c>
      <c r="N17" s="55">
        <v>6</v>
      </c>
    </row>
    <row r="18" spans="1:14" ht="15.95" customHeight="1" x14ac:dyDescent="0.2">
      <c r="A18" s="53">
        <v>7</v>
      </c>
      <c r="B18" s="31" t="s">
        <v>14</v>
      </c>
      <c r="C18" s="56">
        <f>C19+C20</f>
        <v>1381.5000000000073</v>
      </c>
      <c r="D18" s="57">
        <f t="shared" ref="D18:G18" si="6">D19+D20</f>
        <v>483.30000000000018</v>
      </c>
      <c r="E18" s="57">
        <f t="shared" si="6"/>
        <v>595.49999999999909</v>
      </c>
      <c r="F18" s="57">
        <f t="shared" si="6"/>
        <v>128.09999999999854</v>
      </c>
      <c r="G18" s="57">
        <f t="shared" si="6"/>
        <v>174.59999999999945</v>
      </c>
      <c r="H18" s="56">
        <f>H19+H20</f>
        <v>1520.5</v>
      </c>
      <c r="I18" s="58">
        <f t="shared" ref="I18:M18" si="7">I19+I20</f>
        <v>747.20000000000073</v>
      </c>
      <c r="J18" s="58">
        <f t="shared" si="7"/>
        <v>494.90000000000055</v>
      </c>
      <c r="K18" s="58">
        <f t="shared" si="7"/>
        <v>145.29999999999927</v>
      </c>
      <c r="L18" s="58">
        <f t="shared" si="7"/>
        <v>133.10000000000036</v>
      </c>
      <c r="M18" s="58">
        <f t="shared" si="7"/>
        <v>618.69999999999891</v>
      </c>
      <c r="N18" s="55">
        <v>7</v>
      </c>
    </row>
    <row r="19" spans="1:14" ht="12.95" customHeight="1" x14ac:dyDescent="0.2">
      <c r="A19" s="53">
        <v>8</v>
      </c>
      <c r="B19" s="30" t="s">
        <v>3</v>
      </c>
      <c r="C19" s="5">
        <f>C22+C77</f>
        <v>26317.800000000003</v>
      </c>
      <c r="D19" s="5">
        <f t="shared" ref="D19:G20" si="8">D22+D77</f>
        <v>6119.2999999999993</v>
      </c>
      <c r="E19" s="5">
        <f t="shared" si="8"/>
        <v>6732.0999999999995</v>
      </c>
      <c r="F19" s="5">
        <f t="shared" si="8"/>
        <v>6779.9</v>
      </c>
      <c r="G19" s="5">
        <f t="shared" si="8"/>
        <v>6686.5</v>
      </c>
      <c r="H19" s="5">
        <f>H22+H77</f>
        <v>28015.299999999996</v>
      </c>
      <c r="I19" s="5">
        <f t="shared" ref="I19:M20" si="9">I22+I77</f>
        <v>7033.5</v>
      </c>
      <c r="J19" s="5">
        <f t="shared" si="9"/>
        <v>7183.6</v>
      </c>
      <c r="K19" s="5">
        <f t="shared" si="9"/>
        <v>6711.9</v>
      </c>
      <c r="L19" s="5">
        <f t="shared" si="9"/>
        <v>7086.3</v>
      </c>
      <c r="M19" s="5">
        <f t="shared" si="9"/>
        <v>7692.0999999999995</v>
      </c>
      <c r="N19" s="55">
        <v>8</v>
      </c>
    </row>
    <row r="20" spans="1:14" ht="12.95" customHeight="1" x14ac:dyDescent="0.2">
      <c r="A20" s="53">
        <v>9</v>
      </c>
      <c r="B20" s="30" t="s">
        <v>4</v>
      </c>
      <c r="C20" s="5">
        <f>C23+C78</f>
        <v>-24936.299999999996</v>
      </c>
      <c r="D20" s="5">
        <f t="shared" si="8"/>
        <v>-5635.9999999999991</v>
      </c>
      <c r="E20" s="5">
        <f t="shared" si="8"/>
        <v>-6136.6</v>
      </c>
      <c r="F20" s="5">
        <f t="shared" si="8"/>
        <v>-6651.8000000000011</v>
      </c>
      <c r="G20" s="5">
        <f t="shared" si="8"/>
        <v>-6511.9000000000005</v>
      </c>
      <c r="H20" s="5">
        <f>H23+H78</f>
        <v>-26494.799999999996</v>
      </c>
      <c r="I20" s="5">
        <f t="shared" si="9"/>
        <v>-6286.2999999999993</v>
      </c>
      <c r="J20" s="5">
        <f t="shared" si="9"/>
        <v>-6688.7</v>
      </c>
      <c r="K20" s="5">
        <f t="shared" si="9"/>
        <v>-6566.6</v>
      </c>
      <c r="L20" s="5">
        <f t="shared" si="9"/>
        <v>-6953.2</v>
      </c>
      <c r="M20" s="5">
        <f t="shared" si="9"/>
        <v>-7073.4000000000005</v>
      </c>
      <c r="N20" s="55">
        <v>9</v>
      </c>
    </row>
    <row r="21" spans="1:14" ht="15.95" customHeight="1" x14ac:dyDescent="0.2">
      <c r="A21" s="53">
        <v>10</v>
      </c>
      <c r="B21" s="27" t="s">
        <v>15</v>
      </c>
      <c r="C21" s="59">
        <f>C22+C23</f>
        <v>-8808.2999999999993</v>
      </c>
      <c r="D21" s="60">
        <f t="shared" ref="D21:G21" si="10">D22+D23</f>
        <v>-2152.7999999999993</v>
      </c>
      <c r="E21" s="60">
        <f t="shared" si="10"/>
        <v>-1927.1000000000004</v>
      </c>
      <c r="F21" s="60">
        <f t="shared" si="10"/>
        <v>-2400.0000000000009</v>
      </c>
      <c r="G21" s="60">
        <f t="shared" si="10"/>
        <v>-2328.4</v>
      </c>
      <c r="H21" s="59">
        <f>H22+H23</f>
        <v>-9437.1999999999953</v>
      </c>
      <c r="I21" s="61">
        <f t="shared" ref="I21:M21" si="11">I22+I23</f>
        <v>-2014.1</v>
      </c>
      <c r="J21" s="61">
        <f t="shared" si="11"/>
        <v>-2298.7999999999997</v>
      </c>
      <c r="K21" s="61">
        <f t="shared" si="11"/>
        <v>-2555.8000000000002</v>
      </c>
      <c r="L21" s="61">
        <f t="shared" si="11"/>
        <v>-2568.4999999999995</v>
      </c>
      <c r="M21" s="61">
        <f t="shared" si="11"/>
        <v>-2464.8000000000002</v>
      </c>
      <c r="N21" s="55">
        <v>10</v>
      </c>
    </row>
    <row r="22" spans="1:14" ht="12.95" customHeight="1" x14ac:dyDescent="0.2">
      <c r="A22" s="53">
        <v>11</v>
      </c>
      <c r="B22" s="30" t="s">
        <v>3</v>
      </c>
      <c r="C22" s="11">
        <f>C25+C61+C64+C67</f>
        <v>11704.599999999999</v>
      </c>
      <c r="D22" s="11">
        <f>D25+D61+D64+D67</f>
        <v>2407.3999999999996</v>
      </c>
      <c r="E22" s="11">
        <f t="shared" ref="E22:G22" si="12">E25+E61+E64+E67</f>
        <v>3133.3999999999996</v>
      </c>
      <c r="F22" s="11">
        <f t="shared" si="12"/>
        <v>3180.3999999999996</v>
      </c>
      <c r="G22" s="11">
        <f t="shared" si="12"/>
        <v>2983.4</v>
      </c>
      <c r="H22" s="11">
        <f>H25+H61+H64+H67</f>
        <v>12474.4</v>
      </c>
      <c r="I22" s="11">
        <f>I25+I61+I64+I67</f>
        <v>3063.6</v>
      </c>
      <c r="J22" s="11">
        <f t="shared" ref="J22:M22" si="13">J25+J61+J64+J67</f>
        <v>3297.2000000000003</v>
      </c>
      <c r="K22" s="11">
        <f t="shared" si="13"/>
        <v>2898.7</v>
      </c>
      <c r="L22" s="11">
        <f t="shared" si="13"/>
        <v>3214.9</v>
      </c>
      <c r="M22" s="11">
        <f t="shared" si="13"/>
        <v>3465.7</v>
      </c>
      <c r="N22" s="55">
        <v>11</v>
      </c>
    </row>
    <row r="23" spans="1:14" ht="12.95" customHeight="1" x14ac:dyDescent="0.2">
      <c r="A23" s="53">
        <v>12</v>
      </c>
      <c r="B23" s="30" t="s">
        <v>4</v>
      </c>
      <c r="C23" s="11">
        <f>C43+C62+C65+C73</f>
        <v>-20512.899999999998</v>
      </c>
      <c r="D23" s="11">
        <f>D43+D62+D65+D73</f>
        <v>-4560.1999999999989</v>
      </c>
      <c r="E23" s="11">
        <f t="shared" ref="E23:G23" si="14">E43+E62+E65+E73</f>
        <v>-5060.5</v>
      </c>
      <c r="F23" s="11">
        <f t="shared" si="14"/>
        <v>-5580.4000000000005</v>
      </c>
      <c r="G23" s="11">
        <f t="shared" si="14"/>
        <v>-5311.8</v>
      </c>
      <c r="H23" s="11">
        <f>H43+H62+H65+H73</f>
        <v>-21911.599999999995</v>
      </c>
      <c r="I23" s="11">
        <f>I43+I62+I65+I73</f>
        <v>-5077.7</v>
      </c>
      <c r="J23" s="11">
        <f t="shared" ref="J23:M23" si="15">J43+J62+J65+J73</f>
        <v>-5596</v>
      </c>
      <c r="K23" s="11">
        <f t="shared" si="15"/>
        <v>-5454.5</v>
      </c>
      <c r="L23" s="11">
        <f t="shared" si="15"/>
        <v>-5783.4</v>
      </c>
      <c r="M23" s="11">
        <f t="shared" si="15"/>
        <v>-5930.5</v>
      </c>
      <c r="N23" s="55">
        <v>12</v>
      </c>
    </row>
    <row r="24" spans="1:14" ht="12.95" customHeight="1" x14ac:dyDescent="0.2">
      <c r="A24" s="53">
        <v>13</v>
      </c>
      <c r="B24" s="31" t="s">
        <v>16</v>
      </c>
      <c r="C24" s="56">
        <f>C25+C43</f>
        <v>-8397.4000000000015</v>
      </c>
      <c r="D24" s="56">
        <f>D25+D43</f>
        <v>-2061.1999999999994</v>
      </c>
      <c r="E24" s="56">
        <f t="shared" ref="E24:G24" si="16">E25+E43</f>
        <v>-1836.2000000000007</v>
      </c>
      <c r="F24" s="56">
        <f t="shared" si="16"/>
        <v>-2284.7000000000012</v>
      </c>
      <c r="G24" s="56">
        <f t="shared" si="16"/>
        <v>-2215.3000000000006</v>
      </c>
      <c r="H24" s="56">
        <f>H25+H43</f>
        <v>-9014.0999999999985</v>
      </c>
      <c r="I24" s="56">
        <f>I25+I43</f>
        <v>-1917.4999999999995</v>
      </c>
      <c r="J24" s="56">
        <f t="shared" ref="J24:M24" si="17">J25+J43</f>
        <v>-2203.3999999999996</v>
      </c>
      <c r="K24" s="56">
        <f t="shared" si="17"/>
        <v>-2442.3000000000002</v>
      </c>
      <c r="L24" s="56">
        <f t="shared" si="17"/>
        <v>-2450.8999999999996</v>
      </c>
      <c r="M24" s="56">
        <f t="shared" si="17"/>
        <v>-2343.0000000000005</v>
      </c>
      <c r="N24" s="55">
        <v>13</v>
      </c>
    </row>
    <row r="25" spans="1:14" ht="12.95" customHeight="1" x14ac:dyDescent="0.2">
      <c r="A25" s="53">
        <v>14</v>
      </c>
      <c r="B25" s="31" t="s">
        <v>17</v>
      </c>
      <c r="C25" s="56">
        <f>C26+C31</f>
        <v>10480.099999999999</v>
      </c>
      <c r="D25" s="56">
        <f t="shared" ref="D25:G25" si="18">D26+D31</f>
        <v>2161.7999999999997</v>
      </c>
      <c r="E25" s="56">
        <f t="shared" si="18"/>
        <v>2871.8999999999996</v>
      </c>
      <c r="F25" s="56">
        <f t="shared" si="18"/>
        <v>2861.7999999999997</v>
      </c>
      <c r="G25" s="56">
        <f t="shared" si="18"/>
        <v>2584.6</v>
      </c>
      <c r="H25" s="56">
        <f>H26+H31</f>
        <v>10541.599999999999</v>
      </c>
      <c r="I25" s="56">
        <f t="shared" ref="I25:M25" si="19">I26+I31</f>
        <v>2555.6</v>
      </c>
      <c r="J25" s="56">
        <f t="shared" si="19"/>
        <v>2839</v>
      </c>
      <c r="K25" s="56">
        <f t="shared" si="19"/>
        <v>2465.6999999999998</v>
      </c>
      <c r="L25" s="56">
        <f t="shared" si="19"/>
        <v>2681.3</v>
      </c>
      <c r="M25" s="56">
        <f t="shared" si="19"/>
        <v>2815.9</v>
      </c>
      <c r="N25" s="55">
        <v>14</v>
      </c>
    </row>
    <row r="26" spans="1:14" ht="12.95" customHeight="1" x14ac:dyDescent="0.2">
      <c r="A26" s="53">
        <v>15</v>
      </c>
      <c r="B26" s="31" t="s">
        <v>18</v>
      </c>
      <c r="C26" s="11">
        <f>C27+C28+C29+C30</f>
        <v>11672.999999999998</v>
      </c>
      <c r="D26" s="11">
        <f>D27+D28+D29+D30</f>
        <v>2441.4999999999995</v>
      </c>
      <c r="E26" s="11">
        <f t="shared" ref="E26:G26" si="20">E27+E28+E29+E30</f>
        <v>3138.2</v>
      </c>
      <c r="F26" s="11">
        <f t="shared" si="20"/>
        <v>3137.7</v>
      </c>
      <c r="G26" s="11">
        <f t="shared" si="20"/>
        <v>2955.6</v>
      </c>
      <c r="H26" s="11">
        <f>H27+H28+H29+H30</f>
        <v>11690.699999999999</v>
      </c>
      <c r="I26" s="11">
        <f>I27+I28+I29+I30</f>
        <v>2824.4</v>
      </c>
      <c r="J26" s="11">
        <f t="shared" ref="J26:M26" si="21">J27+J28+J29+J30</f>
        <v>3082.8</v>
      </c>
      <c r="K26" s="11">
        <f t="shared" si="21"/>
        <v>2726.3999999999996</v>
      </c>
      <c r="L26" s="11">
        <f t="shared" si="21"/>
        <v>3057.1</v>
      </c>
      <c r="M26" s="11">
        <f t="shared" si="21"/>
        <v>3086</v>
      </c>
      <c r="N26" s="55">
        <v>15</v>
      </c>
    </row>
    <row r="27" spans="1:14" ht="12.75" customHeight="1" x14ac:dyDescent="0.2">
      <c r="A27" s="53">
        <v>16</v>
      </c>
      <c r="B27" s="31" t="s">
        <v>19</v>
      </c>
      <c r="C27" s="5">
        <f>D27+E27+F27+G27</f>
        <v>636.1</v>
      </c>
      <c r="D27" s="10">
        <v>144.80000000000001</v>
      </c>
      <c r="E27" s="10">
        <v>178.8</v>
      </c>
      <c r="F27" s="10">
        <v>169</v>
      </c>
      <c r="G27" s="10">
        <v>143.5</v>
      </c>
      <c r="H27" s="5">
        <f>I27+J27+K27+L27</f>
        <v>660</v>
      </c>
      <c r="I27" s="4">
        <v>154.1</v>
      </c>
      <c r="J27" s="4">
        <v>179.8</v>
      </c>
      <c r="K27" s="4">
        <v>172.3</v>
      </c>
      <c r="L27" s="4">
        <v>153.80000000000001</v>
      </c>
      <c r="M27" s="4">
        <v>169.7</v>
      </c>
      <c r="N27" s="55">
        <v>16</v>
      </c>
    </row>
    <row r="28" spans="1:14" ht="12.75" customHeight="1" x14ac:dyDescent="0.2">
      <c r="A28" s="53">
        <v>17</v>
      </c>
      <c r="B28" s="31" t="s">
        <v>20</v>
      </c>
      <c r="C28" s="5">
        <f t="shared" ref="C28:C30" si="22">D28+E28+F28+G28</f>
        <v>141.30000000000001</v>
      </c>
      <c r="D28" s="10">
        <v>36.9</v>
      </c>
      <c r="E28" s="10">
        <v>32.9</v>
      </c>
      <c r="F28" s="10">
        <v>36.5</v>
      </c>
      <c r="G28" s="10">
        <v>35</v>
      </c>
      <c r="H28" s="5">
        <f t="shared" ref="H28:H30" si="23">I28+J28+K28+L28</f>
        <v>168.29999999999998</v>
      </c>
      <c r="I28" s="4">
        <v>49</v>
      </c>
      <c r="J28" s="4">
        <v>40.799999999999997</v>
      </c>
      <c r="K28" s="4">
        <v>39.4</v>
      </c>
      <c r="L28" s="4">
        <v>39.1</v>
      </c>
      <c r="M28" s="4">
        <v>33.1</v>
      </c>
      <c r="N28" s="55">
        <v>17</v>
      </c>
    </row>
    <row r="29" spans="1:14" ht="12.75" customHeight="1" x14ac:dyDescent="0.2">
      <c r="A29" s="53">
        <v>18</v>
      </c>
      <c r="B29" s="31" t="s">
        <v>21</v>
      </c>
      <c r="C29" s="5">
        <f t="shared" si="22"/>
        <v>10417.599999999999</v>
      </c>
      <c r="D29" s="10">
        <v>2161.1</v>
      </c>
      <c r="E29" s="10">
        <v>2792.2</v>
      </c>
      <c r="F29" s="10">
        <v>2810.2</v>
      </c>
      <c r="G29" s="10">
        <v>2654.1</v>
      </c>
      <c r="H29" s="5">
        <f t="shared" si="23"/>
        <v>10432.799999999999</v>
      </c>
      <c r="I29" s="4">
        <v>2518</v>
      </c>
      <c r="J29" s="4">
        <v>2759.9</v>
      </c>
      <c r="K29" s="4">
        <v>2396.1999999999998</v>
      </c>
      <c r="L29" s="4">
        <v>2758.7</v>
      </c>
      <c r="M29" s="4">
        <v>2775.2</v>
      </c>
      <c r="N29" s="55">
        <v>18</v>
      </c>
    </row>
    <row r="30" spans="1:14" ht="12.75" customHeight="1" x14ac:dyDescent="0.2">
      <c r="A30" s="53">
        <v>19</v>
      </c>
      <c r="B30" s="31" t="s">
        <v>356</v>
      </c>
      <c r="C30" s="5">
        <f t="shared" si="22"/>
        <v>478</v>
      </c>
      <c r="D30" s="10">
        <v>98.7</v>
      </c>
      <c r="E30" s="10">
        <v>134.30000000000001</v>
      </c>
      <c r="F30" s="10">
        <v>122</v>
      </c>
      <c r="G30" s="10">
        <v>123</v>
      </c>
      <c r="H30" s="5">
        <f t="shared" si="23"/>
        <v>429.6</v>
      </c>
      <c r="I30" s="4">
        <v>103.3</v>
      </c>
      <c r="J30" s="4">
        <v>102.3</v>
      </c>
      <c r="K30" s="4">
        <v>118.5</v>
      </c>
      <c r="L30" s="4">
        <v>105.5</v>
      </c>
      <c r="M30" s="4">
        <v>108</v>
      </c>
      <c r="N30" s="55">
        <v>19</v>
      </c>
    </row>
    <row r="31" spans="1:14" ht="12.95" customHeight="1" x14ac:dyDescent="0.2">
      <c r="A31" s="53">
        <v>20</v>
      </c>
      <c r="B31" s="31" t="s">
        <v>22</v>
      </c>
      <c r="C31" s="11">
        <f>C32</f>
        <v>-1192.8999999999999</v>
      </c>
      <c r="D31" s="11">
        <f t="shared" ref="D31:M31" si="24">D32</f>
        <v>-279.69999999999993</v>
      </c>
      <c r="E31" s="11">
        <f t="shared" si="24"/>
        <v>-266.29999999999995</v>
      </c>
      <c r="F31" s="11">
        <f t="shared" si="24"/>
        <v>-275.89999999999998</v>
      </c>
      <c r="G31" s="11">
        <f t="shared" si="24"/>
        <v>-370.99999999999994</v>
      </c>
      <c r="H31" s="11">
        <f>H32</f>
        <v>-1149.0999999999999</v>
      </c>
      <c r="I31" s="11">
        <f t="shared" si="24"/>
        <v>-268.8</v>
      </c>
      <c r="J31" s="11">
        <f t="shared" si="24"/>
        <v>-243.8</v>
      </c>
      <c r="K31" s="11">
        <f t="shared" si="24"/>
        <v>-260.7</v>
      </c>
      <c r="L31" s="11">
        <f t="shared" si="24"/>
        <v>-375.79999999999995</v>
      </c>
      <c r="M31" s="11">
        <f t="shared" si="24"/>
        <v>-270.10000000000002</v>
      </c>
      <c r="N31" s="55">
        <v>20</v>
      </c>
    </row>
    <row r="32" spans="1:14" ht="12.95" customHeight="1" x14ac:dyDescent="0.2">
      <c r="A32" s="53">
        <v>21</v>
      </c>
      <c r="B32" s="31" t="s">
        <v>23</v>
      </c>
      <c r="C32" s="11">
        <f>C33+C34+C35+C36+C37+C38+C39+C40+C41</f>
        <v>-1192.8999999999999</v>
      </c>
      <c r="D32" s="11">
        <f t="shared" ref="D32:G32" si="25">D33+D34+D35+D36+D37+D38+D39+D40+D41</f>
        <v>-279.69999999999993</v>
      </c>
      <c r="E32" s="11">
        <f t="shared" si="25"/>
        <v>-266.29999999999995</v>
      </c>
      <c r="F32" s="11">
        <f t="shared" si="25"/>
        <v>-275.89999999999998</v>
      </c>
      <c r="G32" s="11">
        <f t="shared" si="25"/>
        <v>-370.99999999999994</v>
      </c>
      <c r="H32" s="11">
        <f>H33+H34+H35+H36+H37+H38+H39+H40+H41</f>
        <v>-1149.0999999999999</v>
      </c>
      <c r="I32" s="11">
        <f t="shared" ref="I32:M32" si="26">I33+I34+I35+I36+I37+I38+I39+I40+I41</f>
        <v>-268.8</v>
      </c>
      <c r="J32" s="11">
        <f t="shared" si="26"/>
        <v>-243.8</v>
      </c>
      <c r="K32" s="11">
        <f t="shared" si="26"/>
        <v>-260.7</v>
      </c>
      <c r="L32" s="11">
        <f t="shared" si="26"/>
        <v>-375.79999999999995</v>
      </c>
      <c r="M32" s="11">
        <f t="shared" si="26"/>
        <v>-270.10000000000002</v>
      </c>
      <c r="N32" s="55">
        <v>21</v>
      </c>
    </row>
    <row r="33" spans="1:14" ht="12.75" customHeight="1" x14ac:dyDescent="0.2">
      <c r="A33" s="53">
        <v>22</v>
      </c>
      <c r="B33" s="31" t="s">
        <v>376</v>
      </c>
      <c r="C33" s="5">
        <f t="shared" ref="C33:C42" si="27">D33+E33+F33+G33</f>
        <v>0.8</v>
      </c>
      <c r="D33" s="10">
        <v>0.2</v>
      </c>
      <c r="E33" s="10">
        <v>0.2</v>
      </c>
      <c r="F33" s="10">
        <v>0.2</v>
      </c>
      <c r="G33" s="10">
        <v>0.2</v>
      </c>
      <c r="H33" s="5">
        <f t="shared" ref="H33:H42" si="28">I33+J33+K33+L33</f>
        <v>0.8</v>
      </c>
      <c r="I33" s="4">
        <v>0.2</v>
      </c>
      <c r="J33" s="4">
        <v>0.2</v>
      </c>
      <c r="K33" s="4">
        <v>0.2</v>
      </c>
      <c r="L33" s="4">
        <v>0.2</v>
      </c>
      <c r="M33" s="4">
        <v>0.2</v>
      </c>
      <c r="N33" s="55">
        <v>22</v>
      </c>
    </row>
    <row r="34" spans="1:14" ht="12.75" customHeight="1" x14ac:dyDescent="0.2">
      <c r="A34" s="53">
        <v>23</v>
      </c>
      <c r="B34" s="31" t="s">
        <v>377</v>
      </c>
      <c r="C34" s="5">
        <f t="shared" si="27"/>
        <v>6.6</v>
      </c>
      <c r="D34" s="4">
        <v>2.6</v>
      </c>
      <c r="E34" s="4">
        <v>1.8</v>
      </c>
      <c r="F34" s="4">
        <v>1.1000000000000001</v>
      </c>
      <c r="G34" s="4">
        <v>1.1000000000000001</v>
      </c>
      <c r="H34" s="5">
        <f t="shared" si="28"/>
        <v>5.9</v>
      </c>
      <c r="I34" s="4">
        <v>3.2</v>
      </c>
      <c r="J34" s="4">
        <v>1.5</v>
      </c>
      <c r="K34" s="4">
        <v>0.3</v>
      </c>
      <c r="L34" s="4">
        <v>0.9</v>
      </c>
      <c r="M34" s="4">
        <v>0.1</v>
      </c>
      <c r="N34" s="55">
        <v>23</v>
      </c>
    </row>
    <row r="35" spans="1:14" ht="12.75" customHeight="1" x14ac:dyDescent="0.2">
      <c r="A35" s="53">
        <v>24</v>
      </c>
      <c r="B35" s="31" t="s">
        <v>378</v>
      </c>
      <c r="C35" s="5">
        <f t="shared" si="27"/>
        <v>-21.9</v>
      </c>
      <c r="D35" s="4">
        <v>-5.3</v>
      </c>
      <c r="E35" s="4">
        <v>-4.5999999999999996</v>
      </c>
      <c r="F35" s="4">
        <v>-5.8</v>
      </c>
      <c r="G35" s="4">
        <v>-6.2</v>
      </c>
      <c r="H35" s="5">
        <f t="shared" si="28"/>
        <v>-23.200000000000003</v>
      </c>
      <c r="I35" s="4">
        <v>-6.3</v>
      </c>
      <c r="J35" s="4">
        <v>-6.3</v>
      </c>
      <c r="K35" s="4">
        <v>-5.2</v>
      </c>
      <c r="L35" s="4">
        <v>-5.4</v>
      </c>
      <c r="M35" s="4">
        <v>-7.1</v>
      </c>
      <c r="N35" s="55">
        <v>24</v>
      </c>
    </row>
    <row r="36" spans="1:14" ht="12.75" customHeight="1" x14ac:dyDescent="0.2">
      <c r="A36" s="53">
        <v>25</v>
      </c>
      <c r="B36" s="31" t="s">
        <v>379</v>
      </c>
      <c r="C36" s="5">
        <f t="shared" si="27"/>
        <v>-36.900000000000006</v>
      </c>
      <c r="D36" s="11">
        <v>-21.8</v>
      </c>
      <c r="E36" s="11">
        <v>-4.4000000000000004</v>
      </c>
      <c r="F36" s="11">
        <v>-5.2</v>
      </c>
      <c r="G36" s="11">
        <v>-5.5</v>
      </c>
      <c r="H36" s="5">
        <f t="shared" si="28"/>
        <v>-9.6</v>
      </c>
      <c r="I36" s="4">
        <v>-2.4</v>
      </c>
      <c r="J36" s="4">
        <v>-1.7</v>
      </c>
      <c r="K36" s="4">
        <v>-4.5</v>
      </c>
      <c r="L36" s="4">
        <v>-1</v>
      </c>
      <c r="M36" s="4">
        <v>-6.4</v>
      </c>
      <c r="N36" s="55">
        <v>25</v>
      </c>
    </row>
    <row r="37" spans="1:14" ht="12.75" customHeight="1" x14ac:dyDescent="0.2">
      <c r="A37" s="53">
        <v>26</v>
      </c>
      <c r="B37" s="31" t="s">
        <v>380</v>
      </c>
      <c r="C37" s="5">
        <f t="shared" si="27"/>
        <v>-41.2</v>
      </c>
      <c r="D37" s="11">
        <v>-6.9</v>
      </c>
      <c r="E37" s="11">
        <v>-10.7</v>
      </c>
      <c r="F37" s="11">
        <v>-9.5</v>
      </c>
      <c r="G37" s="11">
        <v>-14.1</v>
      </c>
      <c r="H37" s="5">
        <f t="shared" si="28"/>
        <v>-53.9</v>
      </c>
      <c r="I37" s="4">
        <v>-21.8</v>
      </c>
      <c r="J37" s="4">
        <v>-8.4</v>
      </c>
      <c r="K37" s="4">
        <v>-9.8000000000000007</v>
      </c>
      <c r="L37" s="4">
        <v>-13.9</v>
      </c>
      <c r="M37" s="4">
        <v>-9.6</v>
      </c>
      <c r="N37" s="55">
        <v>26</v>
      </c>
    </row>
    <row r="38" spans="1:14" ht="12.75" customHeight="1" x14ac:dyDescent="0.2">
      <c r="A38" s="53">
        <v>27</v>
      </c>
      <c r="B38" s="31" t="s">
        <v>381</v>
      </c>
      <c r="C38" s="5">
        <f t="shared" si="27"/>
        <v>-958.19999999999993</v>
      </c>
      <c r="D38" s="10">
        <v>-211.5</v>
      </c>
      <c r="E38" s="10">
        <v>-217.5</v>
      </c>
      <c r="F38" s="10">
        <v>-225.3</v>
      </c>
      <c r="G38" s="10">
        <v>-303.89999999999998</v>
      </c>
      <c r="H38" s="5">
        <f t="shared" si="28"/>
        <v>-933.3</v>
      </c>
      <c r="I38" s="4">
        <v>-206.1</v>
      </c>
      <c r="J38" s="4">
        <v>-197.5</v>
      </c>
      <c r="K38" s="4">
        <v>-209.5</v>
      </c>
      <c r="L38" s="4">
        <v>-320.2</v>
      </c>
      <c r="M38" s="4">
        <v>-216.5</v>
      </c>
      <c r="N38" s="55">
        <v>27</v>
      </c>
    </row>
    <row r="39" spans="1:14" ht="12.75" customHeight="1" x14ac:dyDescent="0.2">
      <c r="A39" s="53">
        <v>28</v>
      </c>
      <c r="B39" s="31" t="s">
        <v>382</v>
      </c>
      <c r="C39" s="5">
        <f t="shared" si="27"/>
        <v>-7</v>
      </c>
      <c r="D39" s="10">
        <v>-1.1000000000000001</v>
      </c>
      <c r="E39" s="10">
        <v>-2.5</v>
      </c>
      <c r="F39" s="10">
        <v>-2.4</v>
      </c>
      <c r="G39" s="10">
        <v>-1</v>
      </c>
      <c r="H39" s="5">
        <f t="shared" si="28"/>
        <v>-6.4</v>
      </c>
      <c r="I39" s="9">
        <v>-1.8</v>
      </c>
      <c r="J39" s="9">
        <v>-0.9</v>
      </c>
      <c r="K39" s="9">
        <v>-1.5</v>
      </c>
      <c r="L39" s="9">
        <v>-2.2000000000000002</v>
      </c>
      <c r="M39" s="9">
        <v>-4</v>
      </c>
      <c r="N39" s="55">
        <v>28</v>
      </c>
    </row>
    <row r="40" spans="1:14" ht="12.75" customHeight="1" x14ac:dyDescent="0.2">
      <c r="A40" s="53">
        <v>29</v>
      </c>
      <c r="B40" s="31" t="s">
        <v>383</v>
      </c>
      <c r="C40" s="5">
        <f t="shared" si="27"/>
        <v>-133.5</v>
      </c>
      <c r="D40" s="10">
        <v>-35.5</v>
      </c>
      <c r="E40" s="10">
        <v>-28.2</v>
      </c>
      <c r="F40" s="10">
        <v>-28.6</v>
      </c>
      <c r="G40" s="10">
        <v>-41.2</v>
      </c>
      <c r="H40" s="5">
        <f t="shared" si="28"/>
        <v>-128.4</v>
      </c>
      <c r="I40" s="4">
        <v>-33.5</v>
      </c>
      <c r="J40" s="4">
        <v>-30.4</v>
      </c>
      <c r="K40" s="4">
        <v>-30.5</v>
      </c>
      <c r="L40" s="4">
        <v>-34</v>
      </c>
      <c r="M40" s="4">
        <v>-26.5</v>
      </c>
      <c r="N40" s="55">
        <v>29</v>
      </c>
    </row>
    <row r="41" spans="1:14" ht="12.75" customHeight="1" x14ac:dyDescent="0.2">
      <c r="A41" s="53">
        <v>30</v>
      </c>
      <c r="B41" s="37" t="s">
        <v>404</v>
      </c>
      <c r="C41" s="5">
        <f t="shared" si="27"/>
        <v>-1.6</v>
      </c>
      <c r="D41" s="10">
        <v>-0.4</v>
      </c>
      <c r="E41" s="10">
        <v>-0.4</v>
      </c>
      <c r="F41" s="10">
        <v>-0.4</v>
      </c>
      <c r="G41" s="10">
        <v>-0.4</v>
      </c>
      <c r="H41" s="5">
        <f t="shared" si="28"/>
        <v>-1</v>
      </c>
      <c r="I41" s="4">
        <v>-0.3</v>
      </c>
      <c r="J41" s="4">
        <v>-0.3</v>
      </c>
      <c r="K41" s="4">
        <v>-0.2</v>
      </c>
      <c r="L41" s="4">
        <v>-0.2</v>
      </c>
      <c r="M41" s="4">
        <v>-0.3</v>
      </c>
      <c r="N41" s="55">
        <v>30</v>
      </c>
    </row>
    <row r="42" spans="1:14" ht="12.95" customHeight="1" x14ac:dyDescent="0.2">
      <c r="A42" s="53">
        <v>31</v>
      </c>
      <c r="B42" s="31" t="s">
        <v>24</v>
      </c>
      <c r="C42" s="5">
        <f t="shared" si="27"/>
        <v>0</v>
      </c>
      <c r="D42" s="9">
        <v>0</v>
      </c>
      <c r="E42" s="9">
        <v>0</v>
      </c>
      <c r="F42" s="9">
        <v>0</v>
      </c>
      <c r="G42" s="9">
        <v>0</v>
      </c>
      <c r="H42" s="5">
        <f t="shared" si="28"/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55">
        <v>31</v>
      </c>
    </row>
    <row r="43" spans="1:14" ht="12.95" customHeight="1" x14ac:dyDescent="0.2">
      <c r="A43" s="53">
        <v>32</v>
      </c>
      <c r="B43" s="31" t="s">
        <v>25</v>
      </c>
      <c r="C43" s="56">
        <f>C44+C48</f>
        <v>-18877.5</v>
      </c>
      <c r="D43" s="56">
        <f t="shared" ref="D43:G43" si="29">D44+D48</f>
        <v>-4222.9999999999991</v>
      </c>
      <c r="E43" s="56">
        <f t="shared" si="29"/>
        <v>-4708.1000000000004</v>
      </c>
      <c r="F43" s="56">
        <f t="shared" si="29"/>
        <v>-5146.5000000000009</v>
      </c>
      <c r="G43" s="56">
        <f t="shared" si="29"/>
        <v>-4799.9000000000005</v>
      </c>
      <c r="H43" s="56">
        <f>H44+H48</f>
        <v>-19555.699999999997</v>
      </c>
      <c r="I43" s="56">
        <f t="shared" ref="I43:M43" si="30">I44+I48</f>
        <v>-4473.0999999999995</v>
      </c>
      <c r="J43" s="56">
        <f t="shared" si="30"/>
        <v>-5042.3999999999996</v>
      </c>
      <c r="K43" s="56">
        <f t="shared" si="30"/>
        <v>-4908</v>
      </c>
      <c r="L43" s="56">
        <f t="shared" si="30"/>
        <v>-5132.2</v>
      </c>
      <c r="M43" s="56">
        <f t="shared" si="30"/>
        <v>-5158.9000000000005</v>
      </c>
      <c r="N43" s="55">
        <v>32</v>
      </c>
    </row>
    <row r="44" spans="1:14" ht="12.95" customHeight="1" x14ac:dyDescent="0.2">
      <c r="A44" s="53">
        <v>33</v>
      </c>
      <c r="B44" s="31" t="s">
        <v>26</v>
      </c>
      <c r="C44" s="11">
        <f>C45+C46+C47</f>
        <v>-20563.900000000001</v>
      </c>
      <c r="D44" s="11">
        <f t="shared" ref="D44:G44" si="31">D45+D46+D47</f>
        <v>-4562.5999999999995</v>
      </c>
      <c r="E44" s="11">
        <f t="shared" si="31"/>
        <v>-5205</v>
      </c>
      <c r="F44" s="11">
        <f t="shared" si="31"/>
        <v>-5513.4000000000005</v>
      </c>
      <c r="G44" s="11">
        <f t="shared" si="31"/>
        <v>-5282.9000000000005</v>
      </c>
      <c r="H44" s="11">
        <f>H45+H46+H47</f>
        <v>-21428.1</v>
      </c>
      <c r="I44" s="11">
        <f t="shared" ref="I44:M44" si="32">I45+I46+I47</f>
        <v>-5053.7</v>
      </c>
      <c r="J44" s="11">
        <f t="shared" si="32"/>
        <v>-5399.9</v>
      </c>
      <c r="K44" s="11">
        <f t="shared" si="32"/>
        <v>-5310.5</v>
      </c>
      <c r="L44" s="11">
        <f t="shared" si="32"/>
        <v>-5664</v>
      </c>
      <c r="M44" s="11">
        <f t="shared" si="32"/>
        <v>-5552.6</v>
      </c>
      <c r="N44" s="55">
        <v>33</v>
      </c>
    </row>
    <row r="45" spans="1:14" ht="12.75" customHeight="1" x14ac:dyDescent="0.2">
      <c r="A45" s="53">
        <v>34</v>
      </c>
      <c r="B45" s="31" t="s">
        <v>27</v>
      </c>
      <c r="C45" s="5">
        <f t="shared" ref="C45:C47" si="33">D45+E45+F45+G45</f>
        <v>-10719.2</v>
      </c>
      <c r="D45" s="10">
        <v>-2404.4</v>
      </c>
      <c r="E45" s="10">
        <v>-2697.4</v>
      </c>
      <c r="F45" s="10">
        <v>-2739.2</v>
      </c>
      <c r="G45" s="10">
        <v>-2878.2</v>
      </c>
      <c r="H45" s="5">
        <f t="shared" ref="H45:H47" si="34">I45+J45+K45+L45</f>
        <v>-11645.099999999999</v>
      </c>
      <c r="I45" s="4">
        <v>-2662</v>
      </c>
      <c r="J45" s="4">
        <v>-2820.9</v>
      </c>
      <c r="K45" s="4">
        <v>-2956.4</v>
      </c>
      <c r="L45" s="4">
        <v>-3205.8</v>
      </c>
      <c r="M45" s="4">
        <v>-2940.5</v>
      </c>
      <c r="N45" s="55">
        <v>34</v>
      </c>
    </row>
    <row r="46" spans="1:14" ht="12.75" customHeight="1" x14ac:dyDescent="0.2">
      <c r="A46" s="53">
        <v>35</v>
      </c>
      <c r="B46" s="31" t="s">
        <v>28</v>
      </c>
      <c r="C46" s="5">
        <f t="shared" si="33"/>
        <v>-9238.1</v>
      </c>
      <c r="D46" s="10">
        <v>-2040.8</v>
      </c>
      <c r="E46" s="10">
        <v>-2351</v>
      </c>
      <c r="F46" s="10">
        <v>-2608.4</v>
      </c>
      <c r="G46" s="10">
        <v>-2237.9</v>
      </c>
      <c r="H46" s="5">
        <f t="shared" si="34"/>
        <v>-9214.5</v>
      </c>
      <c r="I46" s="4">
        <v>-2252.3000000000002</v>
      </c>
      <c r="J46" s="4">
        <v>-2438.5</v>
      </c>
      <c r="K46" s="4">
        <v>-2216.9</v>
      </c>
      <c r="L46" s="4">
        <v>-2306.8000000000002</v>
      </c>
      <c r="M46" s="4">
        <v>-2467.3000000000002</v>
      </c>
      <c r="N46" s="55">
        <v>35</v>
      </c>
    </row>
    <row r="47" spans="1:14" ht="12.75" customHeight="1" x14ac:dyDescent="0.2">
      <c r="A47" s="53">
        <v>36</v>
      </c>
      <c r="B47" s="31" t="s">
        <v>29</v>
      </c>
      <c r="C47" s="5">
        <f t="shared" si="33"/>
        <v>-606.6</v>
      </c>
      <c r="D47" s="10">
        <v>-117.4</v>
      </c>
      <c r="E47" s="10">
        <v>-156.6</v>
      </c>
      <c r="F47" s="10">
        <v>-165.8</v>
      </c>
      <c r="G47" s="10">
        <v>-166.8</v>
      </c>
      <c r="H47" s="5">
        <f t="shared" si="34"/>
        <v>-568.5</v>
      </c>
      <c r="I47" s="4">
        <v>-139.4</v>
      </c>
      <c r="J47" s="4">
        <v>-140.5</v>
      </c>
      <c r="K47" s="4">
        <v>-137.19999999999999</v>
      </c>
      <c r="L47" s="4">
        <v>-151.4</v>
      </c>
      <c r="M47" s="4">
        <v>-144.80000000000001</v>
      </c>
      <c r="N47" s="55">
        <v>36</v>
      </c>
    </row>
    <row r="48" spans="1:14" ht="12.95" customHeight="1" x14ac:dyDescent="0.2">
      <c r="A48" s="53">
        <v>37</v>
      </c>
      <c r="B48" s="31" t="s">
        <v>30</v>
      </c>
      <c r="C48" s="11">
        <f>C49+C57</f>
        <v>1686.3999999999996</v>
      </c>
      <c r="D48" s="11">
        <f t="shared" ref="D48:G48" si="35">D49+D57</f>
        <v>339.6</v>
      </c>
      <c r="E48" s="11">
        <f t="shared" si="35"/>
        <v>496.90000000000009</v>
      </c>
      <c r="F48" s="11">
        <f t="shared" si="35"/>
        <v>366.9</v>
      </c>
      <c r="G48" s="11">
        <f t="shared" si="35"/>
        <v>483.00000000000006</v>
      </c>
      <c r="H48" s="11">
        <f>H49+H57</f>
        <v>1872.3999999999996</v>
      </c>
      <c r="I48" s="11">
        <f t="shared" ref="I48:M48" si="36">I49+I57</f>
        <v>580.6</v>
      </c>
      <c r="J48" s="11">
        <f t="shared" si="36"/>
        <v>357.49999999999994</v>
      </c>
      <c r="K48" s="11">
        <f t="shared" si="36"/>
        <v>402.5</v>
      </c>
      <c r="L48" s="11">
        <f t="shared" si="36"/>
        <v>531.79999999999995</v>
      </c>
      <c r="M48" s="11">
        <f t="shared" si="36"/>
        <v>393.70000000000005</v>
      </c>
      <c r="N48" s="55">
        <v>37</v>
      </c>
    </row>
    <row r="49" spans="1:14" ht="12.95" customHeight="1" x14ac:dyDescent="0.2">
      <c r="A49" s="53">
        <v>38</v>
      </c>
      <c r="B49" s="31" t="s">
        <v>31</v>
      </c>
      <c r="C49" s="11">
        <f>C50+C51+C52+C53+C54+C55+C56</f>
        <v>1419.9999999999998</v>
      </c>
      <c r="D49" s="11">
        <f t="shared" ref="D49:G49" si="37">D50+D51+D52+D53+D54+D55+D56</f>
        <v>279</v>
      </c>
      <c r="E49" s="11">
        <f t="shared" si="37"/>
        <v>409.00000000000006</v>
      </c>
      <c r="F49" s="11">
        <f t="shared" si="37"/>
        <v>306.2</v>
      </c>
      <c r="G49" s="11">
        <f t="shared" si="37"/>
        <v>425.80000000000007</v>
      </c>
      <c r="H49" s="11">
        <f>H50+H51+H52+H53+H54+H55+H56</f>
        <v>1633.0999999999997</v>
      </c>
      <c r="I49" s="11">
        <f t="shared" ref="I49:M49" si="38">I50+I51+I52+I53+I54+I55+I56</f>
        <v>529</v>
      </c>
      <c r="J49" s="11">
        <f t="shared" si="38"/>
        <v>304.09999999999997</v>
      </c>
      <c r="K49" s="11">
        <f t="shared" si="38"/>
        <v>331.7</v>
      </c>
      <c r="L49" s="11">
        <f t="shared" si="38"/>
        <v>468.29999999999995</v>
      </c>
      <c r="M49" s="11">
        <f t="shared" si="38"/>
        <v>341.1</v>
      </c>
      <c r="N49" s="55">
        <v>38</v>
      </c>
    </row>
    <row r="50" spans="1:14" ht="12.75" customHeight="1" x14ac:dyDescent="0.2">
      <c r="A50" s="53">
        <v>39</v>
      </c>
      <c r="B50" s="31" t="s">
        <v>370</v>
      </c>
      <c r="C50" s="5">
        <f t="shared" ref="C50:C56" si="39">D50+E50+F50+G50</f>
        <v>90.5</v>
      </c>
      <c r="D50" s="4">
        <v>0</v>
      </c>
      <c r="E50" s="4">
        <v>90.5</v>
      </c>
      <c r="F50" s="4">
        <v>0</v>
      </c>
      <c r="G50" s="4">
        <v>0</v>
      </c>
      <c r="H50" s="5">
        <f t="shared" ref="H50:H56" si="40">I50+J50+K50+L50</f>
        <v>181</v>
      </c>
      <c r="I50" s="4">
        <v>181</v>
      </c>
      <c r="J50" s="4">
        <v>0</v>
      </c>
      <c r="K50" s="4">
        <v>0</v>
      </c>
      <c r="L50" s="4">
        <v>0</v>
      </c>
      <c r="M50" s="4">
        <v>0</v>
      </c>
      <c r="N50" s="55">
        <v>39</v>
      </c>
    </row>
    <row r="51" spans="1:14" ht="12.75" customHeight="1" x14ac:dyDescent="0.2">
      <c r="A51" s="53">
        <v>40</v>
      </c>
      <c r="B51" s="31" t="s">
        <v>371</v>
      </c>
      <c r="C51" s="5">
        <f t="shared" si="39"/>
        <v>0.6</v>
      </c>
      <c r="D51" s="9">
        <v>0.4</v>
      </c>
      <c r="E51" s="9">
        <v>0</v>
      </c>
      <c r="F51" s="9">
        <v>0.1</v>
      </c>
      <c r="G51" s="9">
        <v>0.1</v>
      </c>
      <c r="H51" s="5">
        <f t="shared" si="40"/>
        <v>0</v>
      </c>
      <c r="I51" s="9">
        <v>0</v>
      </c>
      <c r="J51" s="9">
        <v>0</v>
      </c>
      <c r="K51" s="9">
        <v>0</v>
      </c>
      <c r="L51" s="9">
        <v>0</v>
      </c>
      <c r="M51" s="9">
        <v>-0.7</v>
      </c>
      <c r="N51" s="55">
        <v>40</v>
      </c>
    </row>
    <row r="52" spans="1:14" ht="12.75" customHeight="1" x14ac:dyDescent="0.2">
      <c r="A52" s="53">
        <v>41</v>
      </c>
      <c r="B52" s="31" t="s">
        <v>372</v>
      </c>
      <c r="C52" s="5">
        <f t="shared" si="39"/>
        <v>958.19999999999993</v>
      </c>
      <c r="D52" s="10">
        <v>211.5</v>
      </c>
      <c r="E52" s="10">
        <v>217.5</v>
      </c>
      <c r="F52" s="10">
        <v>225.3</v>
      </c>
      <c r="G52" s="10">
        <v>303.89999999999998</v>
      </c>
      <c r="H52" s="5">
        <f t="shared" si="40"/>
        <v>933.3</v>
      </c>
      <c r="I52" s="4">
        <v>206.1</v>
      </c>
      <c r="J52" s="4">
        <v>197.5</v>
      </c>
      <c r="K52" s="4">
        <v>209.5</v>
      </c>
      <c r="L52" s="4">
        <v>320.2</v>
      </c>
      <c r="M52" s="4">
        <v>216.5</v>
      </c>
      <c r="N52" s="55">
        <v>41</v>
      </c>
    </row>
    <row r="53" spans="1:14" ht="12.75" customHeight="1" x14ac:dyDescent="0.2">
      <c r="A53" s="53">
        <v>42</v>
      </c>
      <c r="B53" s="36" t="s">
        <v>405</v>
      </c>
      <c r="C53" s="5">
        <f t="shared" si="39"/>
        <v>63.099999999999994</v>
      </c>
      <c r="D53" s="10">
        <v>12.2</v>
      </c>
      <c r="E53" s="10">
        <v>15.299999999999999</v>
      </c>
      <c r="F53" s="10">
        <v>15.3</v>
      </c>
      <c r="G53" s="10">
        <v>20.3</v>
      </c>
      <c r="H53" s="5">
        <f t="shared" si="40"/>
        <v>77.099999999999994</v>
      </c>
      <c r="I53" s="4">
        <v>28.1</v>
      </c>
      <c r="J53" s="4">
        <v>14.7</v>
      </c>
      <c r="K53" s="4">
        <v>15</v>
      </c>
      <c r="L53" s="4">
        <v>19.3</v>
      </c>
      <c r="M53" s="4">
        <v>16.7</v>
      </c>
      <c r="N53" s="55">
        <v>42</v>
      </c>
    </row>
    <row r="54" spans="1:14" ht="12.75" customHeight="1" x14ac:dyDescent="0.2">
      <c r="A54" s="53">
        <v>43</v>
      </c>
      <c r="B54" s="31" t="s">
        <v>373</v>
      </c>
      <c r="C54" s="5">
        <f t="shared" si="39"/>
        <v>271.20000000000005</v>
      </c>
      <c r="D54" s="10">
        <v>52.2</v>
      </c>
      <c r="E54" s="10">
        <v>78.400000000000006</v>
      </c>
      <c r="F54" s="10">
        <v>51.7</v>
      </c>
      <c r="G54" s="10">
        <v>88.9</v>
      </c>
      <c r="H54" s="5">
        <f t="shared" si="40"/>
        <v>399.9</v>
      </c>
      <c r="I54" s="4">
        <v>93.3</v>
      </c>
      <c r="J54" s="4">
        <v>85.8</v>
      </c>
      <c r="K54" s="4">
        <v>100.9</v>
      </c>
      <c r="L54" s="4">
        <v>119.9</v>
      </c>
      <c r="M54" s="4">
        <v>101.7</v>
      </c>
      <c r="N54" s="55">
        <v>43</v>
      </c>
    </row>
    <row r="55" spans="1:14" ht="12.75" customHeight="1" x14ac:dyDescent="0.2">
      <c r="A55" s="53">
        <v>44</v>
      </c>
      <c r="B55" s="31" t="s">
        <v>374</v>
      </c>
      <c r="C55" s="5">
        <f t="shared" si="39"/>
        <v>2.8000000000000003</v>
      </c>
      <c r="D55" s="5">
        <v>0.3</v>
      </c>
      <c r="E55" s="5">
        <v>0.5</v>
      </c>
      <c r="F55" s="5">
        <v>0.4</v>
      </c>
      <c r="G55" s="5">
        <v>1.6</v>
      </c>
      <c r="H55" s="5">
        <f t="shared" si="40"/>
        <v>0.8</v>
      </c>
      <c r="I55" s="4">
        <v>0.2</v>
      </c>
      <c r="J55" s="4">
        <v>0.2</v>
      </c>
      <c r="K55" s="4">
        <v>0.2</v>
      </c>
      <c r="L55" s="4">
        <v>0.2</v>
      </c>
      <c r="M55" s="4">
        <v>0.1</v>
      </c>
      <c r="N55" s="55">
        <v>44</v>
      </c>
    </row>
    <row r="56" spans="1:14" ht="12.75" customHeight="1" x14ac:dyDescent="0.2">
      <c r="A56" s="53">
        <v>45</v>
      </c>
      <c r="B56" s="31" t="s">
        <v>375</v>
      </c>
      <c r="C56" s="5">
        <f t="shared" si="39"/>
        <v>33.6</v>
      </c>
      <c r="D56" s="5">
        <v>2.4</v>
      </c>
      <c r="E56" s="5">
        <v>6.8</v>
      </c>
      <c r="F56" s="5">
        <v>13.4</v>
      </c>
      <c r="G56" s="5">
        <v>11</v>
      </c>
      <c r="H56" s="5">
        <f t="shared" si="40"/>
        <v>41</v>
      </c>
      <c r="I56" s="5">
        <v>20.3</v>
      </c>
      <c r="J56" s="5">
        <v>5.9</v>
      </c>
      <c r="K56" s="5">
        <v>6.1</v>
      </c>
      <c r="L56" s="5">
        <v>8.6999999999999993</v>
      </c>
      <c r="M56" s="5">
        <v>6.8</v>
      </c>
      <c r="N56" s="55">
        <v>45</v>
      </c>
    </row>
    <row r="57" spans="1:14" ht="12.95" customHeight="1" x14ac:dyDescent="0.2">
      <c r="A57" s="53">
        <v>46</v>
      </c>
      <c r="B57" s="31" t="s">
        <v>32</v>
      </c>
      <c r="C57" s="11">
        <f>C58+C59</f>
        <v>266.39999999999998</v>
      </c>
      <c r="D57" s="11">
        <f t="shared" ref="D57:G57" si="41">D58+D59</f>
        <v>60.599999999999994</v>
      </c>
      <c r="E57" s="11">
        <f t="shared" si="41"/>
        <v>87.9</v>
      </c>
      <c r="F57" s="11">
        <f t="shared" si="41"/>
        <v>60.7</v>
      </c>
      <c r="G57" s="11">
        <f t="shared" si="41"/>
        <v>57.199999999999996</v>
      </c>
      <c r="H57" s="11">
        <f>H58+H59</f>
        <v>239.29999999999998</v>
      </c>
      <c r="I57" s="11">
        <f t="shared" ref="I57:M57" si="42">I58+I59</f>
        <v>51.6</v>
      </c>
      <c r="J57" s="11">
        <f t="shared" si="42"/>
        <v>53.4</v>
      </c>
      <c r="K57" s="11">
        <f t="shared" si="42"/>
        <v>70.8</v>
      </c>
      <c r="L57" s="11">
        <f t="shared" si="42"/>
        <v>63.5</v>
      </c>
      <c r="M57" s="11">
        <f t="shared" si="42"/>
        <v>52.6</v>
      </c>
      <c r="N57" s="55">
        <v>46</v>
      </c>
    </row>
    <row r="58" spans="1:14" ht="12.75" customHeight="1" x14ac:dyDescent="0.2">
      <c r="A58" s="53">
        <v>47</v>
      </c>
      <c r="B58" s="31" t="s">
        <v>384</v>
      </c>
      <c r="C58" s="5">
        <f t="shared" ref="C58:C59" si="43">D58+E58+F58+G58</f>
        <v>256.59999999999997</v>
      </c>
      <c r="D58" s="4">
        <v>58.3</v>
      </c>
      <c r="E58" s="4">
        <v>85.9</v>
      </c>
      <c r="F58" s="4">
        <v>58.1</v>
      </c>
      <c r="G58" s="4">
        <v>54.3</v>
      </c>
      <c r="H58" s="5">
        <f t="shared" ref="H58:H59" si="44">I58+J58+K58+L58</f>
        <v>225.2</v>
      </c>
      <c r="I58" s="4">
        <v>48.6</v>
      </c>
      <c r="J58" s="4">
        <v>50.1</v>
      </c>
      <c r="K58" s="4">
        <v>66.8</v>
      </c>
      <c r="L58" s="4">
        <v>59.7</v>
      </c>
      <c r="M58" s="4">
        <v>49.4</v>
      </c>
      <c r="N58" s="55">
        <v>47</v>
      </c>
    </row>
    <row r="59" spans="1:14" ht="12.75" customHeight="1" x14ac:dyDescent="0.2">
      <c r="A59" s="53">
        <v>48</v>
      </c>
      <c r="B59" s="31" t="s">
        <v>385</v>
      </c>
      <c r="C59" s="5">
        <f t="shared" si="43"/>
        <v>9.8000000000000007</v>
      </c>
      <c r="D59" s="11">
        <v>2.2999999999999998</v>
      </c>
      <c r="E59" s="11">
        <v>2</v>
      </c>
      <c r="F59" s="11">
        <v>2.6</v>
      </c>
      <c r="G59" s="11">
        <v>2.9</v>
      </c>
      <c r="H59" s="5">
        <f t="shared" si="44"/>
        <v>14.100000000000001</v>
      </c>
      <c r="I59" s="4">
        <v>3</v>
      </c>
      <c r="J59" s="4">
        <v>3.3</v>
      </c>
      <c r="K59" s="4">
        <v>4</v>
      </c>
      <c r="L59" s="4">
        <v>3.8</v>
      </c>
      <c r="M59" s="4">
        <v>3.2</v>
      </c>
      <c r="N59" s="55">
        <v>48</v>
      </c>
    </row>
    <row r="60" spans="1:14" ht="12.95" customHeight="1" x14ac:dyDescent="0.2">
      <c r="A60" s="53">
        <v>49</v>
      </c>
      <c r="B60" s="31" t="s">
        <v>33</v>
      </c>
      <c r="C60" s="11">
        <f>C61+C62</f>
        <v>0</v>
      </c>
      <c r="D60" s="11">
        <f t="shared" ref="D60:G60" si="45">D61+D62</f>
        <v>0</v>
      </c>
      <c r="E60" s="11">
        <f t="shared" si="45"/>
        <v>0</v>
      </c>
      <c r="F60" s="11">
        <f t="shared" si="45"/>
        <v>0</v>
      </c>
      <c r="G60" s="11">
        <f t="shared" si="45"/>
        <v>0</v>
      </c>
      <c r="H60" s="11">
        <f>H61+H62</f>
        <v>0</v>
      </c>
      <c r="I60" s="11">
        <f t="shared" ref="I60:M60" si="46">I61+I62</f>
        <v>0</v>
      </c>
      <c r="J60" s="11">
        <f t="shared" si="46"/>
        <v>0</v>
      </c>
      <c r="K60" s="11">
        <f t="shared" si="46"/>
        <v>0</v>
      </c>
      <c r="L60" s="11">
        <f t="shared" si="46"/>
        <v>0</v>
      </c>
      <c r="M60" s="11">
        <f t="shared" si="46"/>
        <v>0</v>
      </c>
      <c r="N60" s="55">
        <v>49</v>
      </c>
    </row>
    <row r="61" spans="1:14" ht="12.95" customHeight="1" x14ac:dyDescent="0.2">
      <c r="A61" s="53">
        <v>50</v>
      </c>
      <c r="B61" s="30" t="s">
        <v>3</v>
      </c>
      <c r="C61" s="5">
        <f t="shared" ref="C61:C62" si="47">D61+E61+F61+G61</f>
        <v>0</v>
      </c>
      <c r="D61" s="9">
        <v>0</v>
      </c>
      <c r="E61" s="9">
        <v>0</v>
      </c>
      <c r="F61" s="9">
        <v>0</v>
      </c>
      <c r="G61" s="9">
        <v>0</v>
      </c>
      <c r="H61" s="5">
        <f t="shared" ref="H61:H62" si="48">I61+J61+K61+L61</f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55">
        <v>50</v>
      </c>
    </row>
    <row r="62" spans="1:14" ht="12.95" customHeight="1" x14ac:dyDescent="0.2">
      <c r="A62" s="53">
        <v>51</v>
      </c>
      <c r="B62" s="30" t="s">
        <v>4</v>
      </c>
      <c r="C62" s="5">
        <f t="shared" si="47"/>
        <v>0</v>
      </c>
      <c r="D62" s="9">
        <v>0</v>
      </c>
      <c r="E62" s="9">
        <v>0</v>
      </c>
      <c r="F62" s="9">
        <v>0</v>
      </c>
      <c r="G62" s="9">
        <v>0</v>
      </c>
      <c r="H62" s="5">
        <f t="shared" si="48"/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55">
        <v>51</v>
      </c>
    </row>
    <row r="63" spans="1:14" ht="12.95" customHeight="1" x14ac:dyDescent="0.2">
      <c r="A63" s="53">
        <v>52</v>
      </c>
      <c r="B63" s="31" t="s">
        <v>34</v>
      </c>
      <c r="C63" s="56">
        <f>C64+C65</f>
        <v>9.1999999999999993</v>
      </c>
      <c r="D63" s="57">
        <f t="shared" ref="D63:G63" si="49">D64+D65</f>
        <v>2.3000000000000003</v>
      </c>
      <c r="E63" s="57">
        <f t="shared" si="49"/>
        <v>2.2000000000000002</v>
      </c>
      <c r="F63" s="57">
        <f t="shared" si="49"/>
        <v>2.2999999999999998</v>
      </c>
      <c r="G63" s="57">
        <f t="shared" si="49"/>
        <v>2.4</v>
      </c>
      <c r="H63" s="56">
        <f>H64+H65</f>
        <v>10.999999999999996</v>
      </c>
      <c r="I63" s="58">
        <f t="shared" ref="I63:M63" si="50">I64+I65</f>
        <v>2.8</v>
      </c>
      <c r="J63" s="58">
        <f t="shared" si="50"/>
        <v>2.5999999999999996</v>
      </c>
      <c r="K63" s="58">
        <f t="shared" si="50"/>
        <v>2.6999999999999997</v>
      </c>
      <c r="L63" s="58">
        <f t="shared" si="50"/>
        <v>2.9000000000000004</v>
      </c>
      <c r="M63" s="58">
        <f t="shared" si="50"/>
        <v>2.6999999999999997</v>
      </c>
      <c r="N63" s="55">
        <v>52</v>
      </c>
    </row>
    <row r="64" spans="1:14" ht="12.95" customHeight="1" x14ac:dyDescent="0.2">
      <c r="A64" s="53">
        <v>53</v>
      </c>
      <c r="B64" s="30" t="s">
        <v>3</v>
      </c>
      <c r="C64" s="5">
        <f t="shared" ref="C64:C65" si="51">D64+E64+F64+G64</f>
        <v>15</v>
      </c>
      <c r="D64" s="10">
        <v>3.7</v>
      </c>
      <c r="E64" s="10">
        <v>3.7</v>
      </c>
      <c r="F64" s="10">
        <v>3.8</v>
      </c>
      <c r="G64" s="10">
        <v>3.8</v>
      </c>
      <c r="H64" s="5">
        <f t="shared" ref="H64:H65" si="52">I64+J64+K64+L64</f>
        <v>16.099999999999998</v>
      </c>
      <c r="I64" s="4">
        <v>3.9</v>
      </c>
      <c r="J64" s="4">
        <v>3.9</v>
      </c>
      <c r="K64" s="4">
        <v>4.0999999999999996</v>
      </c>
      <c r="L64" s="4">
        <v>4.2</v>
      </c>
      <c r="M64" s="4">
        <v>4.0999999999999996</v>
      </c>
      <c r="N64" s="55">
        <v>53</v>
      </c>
    </row>
    <row r="65" spans="1:14" ht="12.95" customHeight="1" x14ac:dyDescent="0.2">
      <c r="A65" s="53">
        <v>54</v>
      </c>
      <c r="B65" s="30" t="s">
        <v>4</v>
      </c>
      <c r="C65" s="5">
        <f t="shared" si="51"/>
        <v>-5.8000000000000007</v>
      </c>
      <c r="D65" s="10">
        <v>-1.4</v>
      </c>
      <c r="E65" s="10">
        <v>-1.5</v>
      </c>
      <c r="F65" s="10">
        <v>-1.5</v>
      </c>
      <c r="G65" s="10">
        <v>-1.4</v>
      </c>
      <c r="H65" s="5">
        <f t="shared" si="52"/>
        <v>-5.1000000000000005</v>
      </c>
      <c r="I65" s="4">
        <v>-1.1000000000000001</v>
      </c>
      <c r="J65" s="4">
        <v>-1.3</v>
      </c>
      <c r="K65" s="4">
        <v>-1.4</v>
      </c>
      <c r="L65" s="4">
        <v>-1.3</v>
      </c>
      <c r="M65" s="4">
        <v>-1.4</v>
      </c>
      <c r="N65" s="55">
        <v>54</v>
      </c>
    </row>
    <row r="66" spans="1:14" ht="12.95" customHeight="1" x14ac:dyDescent="0.2">
      <c r="A66" s="53">
        <v>55</v>
      </c>
      <c r="B66" s="31" t="s">
        <v>35</v>
      </c>
      <c r="C66" s="56">
        <f>C67+C73</f>
        <v>-420.09999999999968</v>
      </c>
      <c r="D66" s="56">
        <f t="shared" ref="D66:G66" si="53">D67+D73</f>
        <v>-93.9</v>
      </c>
      <c r="E66" s="56">
        <f t="shared" si="53"/>
        <v>-93.099999999999966</v>
      </c>
      <c r="F66" s="56">
        <f t="shared" si="53"/>
        <v>-117.60000000000002</v>
      </c>
      <c r="G66" s="56">
        <f t="shared" si="53"/>
        <v>-115.49999999999994</v>
      </c>
      <c r="H66" s="56">
        <f>H67+H73</f>
        <v>-434.10000000000014</v>
      </c>
      <c r="I66" s="56">
        <f t="shared" ref="I66:M66" si="54">I67+I73</f>
        <v>-99.400000000000034</v>
      </c>
      <c r="J66" s="56">
        <f t="shared" si="54"/>
        <v>-97.999999999999943</v>
      </c>
      <c r="K66" s="56">
        <f t="shared" si="54"/>
        <v>-116.19999999999999</v>
      </c>
      <c r="L66" s="56">
        <f t="shared" si="54"/>
        <v>-120.5</v>
      </c>
      <c r="M66" s="56">
        <f t="shared" si="54"/>
        <v>-124.5</v>
      </c>
      <c r="N66" s="55">
        <v>55</v>
      </c>
    </row>
    <row r="67" spans="1:14" ht="12.95" customHeight="1" x14ac:dyDescent="0.2">
      <c r="A67" s="53">
        <v>56</v>
      </c>
      <c r="B67" s="30" t="s">
        <v>3</v>
      </c>
      <c r="C67" s="11">
        <f>C68+C72</f>
        <v>1209.5000000000002</v>
      </c>
      <c r="D67" s="11">
        <f t="shared" ref="D67:G67" si="55">D68+D72</f>
        <v>241.9</v>
      </c>
      <c r="E67" s="11">
        <f t="shared" si="55"/>
        <v>257.8</v>
      </c>
      <c r="F67" s="11">
        <f t="shared" si="55"/>
        <v>314.79999999999995</v>
      </c>
      <c r="G67" s="11">
        <f t="shared" si="55"/>
        <v>395.00000000000006</v>
      </c>
      <c r="H67" s="11">
        <f>H68+H72</f>
        <v>1916.7</v>
      </c>
      <c r="I67" s="11">
        <f t="shared" ref="I67:M67" si="56">I68+I72</f>
        <v>504.09999999999997</v>
      </c>
      <c r="J67" s="11">
        <f t="shared" si="56"/>
        <v>454.3</v>
      </c>
      <c r="K67" s="11">
        <f t="shared" si="56"/>
        <v>428.90000000000003</v>
      </c>
      <c r="L67" s="11">
        <f t="shared" si="56"/>
        <v>529.4</v>
      </c>
      <c r="M67" s="11">
        <f t="shared" si="56"/>
        <v>645.70000000000005</v>
      </c>
      <c r="N67" s="55">
        <v>56</v>
      </c>
    </row>
    <row r="68" spans="1:14" ht="12.95" customHeight="1" x14ac:dyDescent="0.2">
      <c r="A68" s="53">
        <v>57</v>
      </c>
      <c r="B68" s="31" t="s">
        <v>36</v>
      </c>
      <c r="C68" s="11">
        <f>C69+C70+C71</f>
        <v>1195.3000000000002</v>
      </c>
      <c r="D68" s="11">
        <f t="shared" ref="D68:G68" si="57">D69+D70+D71</f>
        <v>238.5</v>
      </c>
      <c r="E68" s="11">
        <f t="shared" si="57"/>
        <v>254.3</v>
      </c>
      <c r="F68" s="11">
        <f t="shared" si="57"/>
        <v>311.09999999999997</v>
      </c>
      <c r="G68" s="11">
        <f t="shared" si="57"/>
        <v>391.40000000000003</v>
      </c>
      <c r="H68" s="11">
        <f>H69+H70+H71</f>
        <v>1901.1000000000001</v>
      </c>
      <c r="I68" s="11">
        <f t="shared" ref="I68:M68" si="58">I69+I70+I71</f>
        <v>500.4</v>
      </c>
      <c r="J68" s="11">
        <f t="shared" si="58"/>
        <v>450.5</v>
      </c>
      <c r="K68" s="11">
        <f t="shared" si="58"/>
        <v>424.90000000000003</v>
      </c>
      <c r="L68" s="11">
        <f t="shared" si="58"/>
        <v>525.29999999999995</v>
      </c>
      <c r="M68" s="11">
        <f t="shared" si="58"/>
        <v>641.80000000000007</v>
      </c>
      <c r="N68" s="55">
        <v>57</v>
      </c>
    </row>
    <row r="69" spans="1:14" ht="12.75" customHeight="1" x14ac:dyDescent="0.2">
      <c r="A69" s="53">
        <v>58</v>
      </c>
      <c r="B69" s="31" t="s">
        <v>37</v>
      </c>
      <c r="C69" s="5">
        <f t="shared" ref="C69:C72" si="59">D69+E69+F69+G69</f>
        <v>1126.9000000000001</v>
      </c>
      <c r="D69" s="11">
        <v>221.4</v>
      </c>
      <c r="E69" s="11">
        <v>237.3</v>
      </c>
      <c r="F69" s="11">
        <v>293.89999999999998</v>
      </c>
      <c r="G69" s="11">
        <v>374.3</v>
      </c>
      <c r="H69" s="5">
        <f t="shared" ref="H69:H72" si="60">I69+J69+K69+L69</f>
        <v>1832.2</v>
      </c>
      <c r="I69" s="4">
        <v>483.4</v>
      </c>
      <c r="J69" s="4">
        <v>433.4</v>
      </c>
      <c r="K69" s="4">
        <v>407.6</v>
      </c>
      <c r="L69" s="4">
        <v>507.8</v>
      </c>
      <c r="M69" s="4">
        <v>624.6</v>
      </c>
      <c r="N69" s="55">
        <v>58</v>
      </c>
    </row>
    <row r="70" spans="1:14" ht="12.75" customHeight="1" x14ac:dyDescent="0.2">
      <c r="A70" s="53">
        <v>59</v>
      </c>
      <c r="B70" s="31" t="s">
        <v>38</v>
      </c>
      <c r="C70" s="5">
        <f t="shared" si="59"/>
        <v>68.400000000000006</v>
      </c>
      <c r="D70" s="11">
        <v>17.100000000000001</v>
      </c>
      <c r="E70" s="11">
        <v>17</v>
      </c>
      <c r="F70" s="11">
        <v>17.2</v>
      </c>
      <c r="G70" s="11">
        <v>17.100000000000001</v>
      </c>
      <c r="H70" s="5">
        <f t="shared" si="60"/>
        <v>68.900000000000006</v>
      </c>
      <c r="I70" s="4">
        <v>17</v>
      </c>
      <c r="J70" s="4">
        <v>17.100000000000001</v>
      </c>
      <c r="K70" s="4">
        <v>17.3</v>
      </c>
      <c r="L70" s="4">
        <v>17.5</v>
      </c>
      <c r="M70" s="4">
        <v>17.2</v>
      </c>
      <c r="N70" s="55">
        <v>59</v>
      </c>
    </row>
    <row r="71" spans="1:14" ht="12.75" customHeight="1" x14ac:dyDescent="0.2">
      <c r="A71" s="53">
        <v>60</v>
      </c>
      <c r="B71" s="31" t="s">
        <v>39</v>
      </c>
      <c r="C71" s="5">
        <f t="shared" si="59"/>
        <v>0</v>
      </c>
      <c r="D71" s="9">
        <v>0</v>
      </c>
      <c r="E71" s="9">
        <v>0</v>
      </c>
      <c r="F71" s="9">
        <v>0</v>
      </c>
      <c r="G71" s="9">
        <v>0</v>
      </c>
      <c r="H71" s="5">
        <f t="shared" si="60"/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55">
        <v>60</v>
      </c>
    </row>
    <row r="72" spans="1:14" ht="12.95" customHeight="1" x14ac:dyDescent="0.2">
      <c r="A72" s="53">
        <v>61</v>
      </c>
      <c r="B72" s="31" t="s">
        <v>40</v>
      </c>
      <c r="C72" s="5">
        <f t="shared" si="59"/>
        <v>14.200000000000001</v>
      </c>
      <c r="D72" s="10">
        <v>3.4</v>
      </c>
      <c r="E72" s="10">
        <v>3.5</v>
      </c>
      <c r="F72" s="10">
        <v>3.7</v>
      </c>
      <c r="G72" s="10">
        <v>3.6</v>
      </c>
      <c r="H72" s="5">
        <f t="shared" si="60"/>
        <v>15.6</v>
      </c>
      <c r="I72" s="4">
        <v>3.7</v>
      </c>
      <c r="J72" s="4">
        <v>3.8</v>
      </c>
      <c r="K72" s="4">
        <v>4</v>
      </c>
      <c r="L72" s="4">
        <v>4.0999999999999996</v>
      </c>
      <c r="M72" s="4">
        <v>3.9</v>
      </c>
      <c r="N72" s="55">
        <v>61</v>
      </c>
    </row>
    <row r="73" spans="1:14" ht="12.95" customHeight="1" x14ac:dyDescent="0.2">
      <c r="A73" s="53">
        <v>62</v>
      </c>
      <c r="B73" s="30" t="s">
        <v>4</v>
      </c>
      <c r="C73" s="11">
        <f>C74+C75</f>
        <v>-1629.6</v>
      </c>
      <c r="D73" s="11">
        <f t="shared" ref="D73:G73" si="61">D74+D75</f>
        <v>-335.8</v>
      </c>
      <c r="E73" s="11">
        <f t="shared" si="61"/>
        <v>-350.9</v>
      </c>
      <c r="F73" s="11">
        <f t="shared" si="61"/>
        <v>-432.4</v>
      </c>
      <c r="G73" s="11">
        <f t="shared" si="61"/>
        <v>-510.5</v>
      </c>
      <c r="H73" s="11">
        <f>H74+H75</f>
        <v>-2350.8000000000002</v>
      </c>
      <c r="I73" s="11">
        <f t="shared" ref="I73:M73" si="62">I74+I75</f>
        <v>-603.5</v>
      </c>
      <c r="J73" s="11">
        <f t="shared" si="62"/>
        <v>-552.29999999999995</v>
      </c>
      <c r="K73" s="11">
        <f t="shared" si="62"/>
        <v>-545.1</v>
      </c>
      <c r="L73" s="11">
        <f t="shared" si="62"/>
        <v>-649.9</v>
      </c>
      <c r="M73" s="11">
        <f t="shared" si="62"/>
        <v>-770.2</v>
      </c>
      <c r="N73" s="55">
        <v>62</v>
      </c>
    </row>
    <row r="74" spans="1:14" ht="12.75" customHeight="1" x14ac:dyDescent="0.2">
      <c r="A74" s="53">
        <v>63</v>
      </c>
      <c r="B74" s="31" t="s">
        <v>41</v>
      </c>
      <c r="C74" s="5">
        <f t="shared" ref="C74:C75" si="63">D74+E74+F74+G74</f>
        <v>-1589.8</v>
      </c>
      <c r="D74" s="10">
        <v>-327.60000000000002</v>
      </c>
      <c r="E74" s="10">
        <v>-343.4</v>
      </c>
      <c r="F74" s="10">
        <v>-422.5</v>
      </c>
      <c r="G74" s="10">
        <v>-496.3</v>
      </c>
      <c r="H74" s="5">
        <f t="shared" ref="H74:H75" si="64">I74+J74+K74+L74</f>
        <v>-2293.5</v>
      </c>
      <c r="I74" s="4">
        <v>-589.9</v>
      </c>
      <c r="J74" s="4">
        <v>-538.79999999999995</v>
      </c>
      <c r="K74" s="4">
        <v>-529.9</v>
      </c>
      <c r="L74" s="4">
        <v>-634.9</v>
      </c>
      <c r="M74" s="4">
        <v>-755</v>
      </c>
      <c r="N74" s="55">
        <v>63</v>
      </c>
    </row>
    <row r="75" spans="1:14" ht="12.75" customHeight="1" x14ac:dyDescent="0.2">
      <c r="A75" s="53">
        <v>64</v>
      </c>
      <c r="B75" s="31" t="s">
        <v>40</v>
      </c>
      <c r="C75" s="5">
        <f t="shared" si="63"/>
        <v>-39.799999999999997</v>
      </c>
      <c r="D75" s="4">
        <v>-8.1999999999999993</v>
      </c>
      <c r="E75" s="4">
        <v>-7.5</v>
      </c>
      <c r="F75" s="4">
        <v>-9.9</v>
      </c>
      <c r="G75" s="4">
        <v>-14.2</v>
      </c>
      <c r="H75" s="5">
        <f t="shared" si="64"/>
        <v>-57.3</v>
      </c>
      <c r="I75" s="4">
        <v>-13.6</v>
      </c>
      <c r="J75" s="4">
        <v>-13.5</v>
      </c>
      <c r="K75" s="4">
        <v>-15.2</v>
      </c>
      <c r="L75" s="4">
        <v>-15</v>
      </c>
      <c r="M75" s="4">
        <v>-15.2</v>
      </c>
      <c r="N75" s="55">
        <v>64</v>
      </c>
    </row>
    <row r="76" spans="1:14" ht="15.95" customHeight="1" x14ac:dyDescent="0.2">
      <c r="A76" s="53">
        <v>65</v>
      </c>
      <c r="B76" s="27" t="s">
        <v>42</v>
      </c>
      <c r="C76" s="59">
        <f>C77+C78</f>
        <v>10189.800000000003</v>
      </c>
      <c r="D76" s="59">
        <f t="shared" ref="D76:G76" si="65">D77+D78</f>
        <v>2636.1000000000004</v>
      </c>
      <c r="E76" s="59">
        <f t="shared" si="65"/>
        <v>2522.6</v>
      </c>
      <c r="F76" s="59">
        <f t="shared" si="65"/>
        <v>2528.0999999999995</v>
      </c>
      <c r="G76" s="59">
        <f t="shared" si="65"/>
        <v>2503</v>
      </c>
      <c r="H76" s="59">
        <f>H77+H78</f>
        <v>10957.699999999997</v>
      </c>
      <c r="I76" s="61">
        <f t="shared" ref="I76:M76" si="66">I77+I78</f>
        <v>2761.3000000000006</v>
      </c>
      <c r="J76" s="61">
        <f t="shared" si="66"/>
        <v>2793.7000000000007</v>
      </c>
      <c r="K76" s="61">
        <f t="shared" si="66"/>
        <v>2701.1000000000004</v>
      </c>
      <c r="L76" s="61">
        <f t="shared" si="66"/>
        <v>2701.6</v>
      </c>
      <c r="M76" s="61">
        <f t="shared" si="66"/>
        <v>3083.4999999999991</v>
      </c>
      <c r="N76" s="55">
        <v>65</v>
      </c>
    </row>
    <row r="77" spans="1:14" ht="12.95" customHeight="1" x14ac:dyDescent="0.2">
      <c r="A77" s="53">
        <v>66</v>
      </c>
      <c r="B77" s="30" t="s">
        <v>3</v>
      </c>
      <c r="C77" s="5">
        <f>C80+C130+C151+C158+C161+C173+C189+C192+C197+C243+C252</f>
        <v>14613.200000000003</v>
      </c>
      <c r="D77" s="5">
        <f t="shared" ref="D77:G77" si="67">D80+D130+D151+D158+D161+D173+D189+D192+D197+D243+D252</f>
        <v>3711.9</v>
      </c>
      <c r="E77" s="5">
        <f t="shared" si="67"/>
        <v>3598.7</v>
      </c>
      <c r="F77" s="5">
        <f t="shared" si="67"/>
        <v>3599.4999999999995</v>
      </c>
      <c r="G77" s="5">
        <f t="shared" si="67"/>
        <v>3703.1000000000004</v>
      </c>
      <c r="H77" s="5">
        <f>H80+H130+H151+H158+H161+H173+H189+H192+H197+H243+H252</f>
        <v>15540.899999999998</v>
      </c>
      <c r="I77" s="5">
        <f t="shared" ref="I77:M77" si="68">I80+I130+I151+I158+I161+I173+I189+I192+I197+I243+I252</f>
        <v>3969.9000000000005</v>
      </c>
      <c r="J77" s="5">
        <f t="shared" si="68"/>
        <v>3886.4000000000005</v>
      </c>
      <c r="K77" s="5">
        <f t="shared" si="68"/>
        <v>3813.2000000000003</v>
      </c>
      <c r="L77" s="5">
        <f t="shared" si="68"/>
        <v>3871.4</v>
      </c>
      <c r="M77" s="5">
        <f t="shared" si="68"/>
        <v>4226.3999999999996</v>
      </c>
      <c r="N77" s="55">
        <v>66</v>
      </c>
    </row>
    <row r="78" spans="1:14" ht="12.95" customHeight="1" x14ac:dyDescent="0.2">
      <c r="A78" s="53">
        <v>67</v>
      </c>
      <c r="B78" s="30" t="s">
        <v>4</v>
      </c>
      <c r="C78" s="5">
        <f>C81+C131+C154+C159+C166+C178+C190+C193+C198+C244+C255</f>
        <v>-4423.3999999999987</v>
      </c>
      <c r="D78" s="5">
        <f t="shared" ref="D78:G78" si="69">D81+D131+D154+D159+D166+D178+D190+D193+D198+D244+D255</f>
        <v>-1075.8</v>
      </c>
      <c r="E78" s="5">
        <f t="shared" si="69"/>
        <v>-1076.0999999999999</v>
      </c>
      <c r="F78" s="5">
        <f t="shared" si="69"/>
        <v>-1071.4000000000001</v>
      </c>
      <c r="G78" s="5">
        <f t="shared" si="69"/>
        <v>-1200.1000000000001</v>
      </c>
      <c r="H78" s="5">
        <f>H81+H131+H154+H159+H166+H178+H190+H193+H198+H244+H255</f>
        <v>-4583.2000000000007</v>
      </c>
      <c r="I78" s="5">
        <f t="shared" ref="I78:M78" si="70">I81+I131+I154+I159+I166+I178+I190+I193+I198+I244+I255</f>
        <v>-1208.5999999999999</v>
      </c>
      <c r="J78" s="5">
        <f t="shared" si="70"/>
        <v>-1092.7</v>
      </c>
      <c r="K78" s="5">
        <f t="shared" si="70"/>
        <v>-1112.1000000000001</v>
      </c>
      <c r="L78" s="5">
        <f t="shared" si="70"/>
        <v>-1169.8000000000002</v>
      </c>
      <c r="M78" s="5">
        <f t="shared" si="70"/>
        <v>-1142.9000000000003</v>
      </c>
      <c r="N78" s="55">
        <v>67</v>
      </c>
    </row>
    <row r="79" spans="1:14" ht="12.95" customHeight="1" x14ac:dyDescent="0.2">
      <c r="A79" s="53">
        <v>68</v>
      </c>
      <c r="B79" s="31" t="s">
        <v>43</v>
      </c>
      <c r="C79" s="56">
        <f>C80+C81</f>
        <v>3648.6</v>
      </c>
      <c r="D79" s="62">
        <f t="shared" ref="D79:G79" si="71">D80+D81</f>
        <v>934.9</v>
      </c>
      <c r="E79" s="62">
        <f t="shared" si="71"/>
        <v>788.8</v>
      </c>
      <c r="F79" s="62">
        <f t="shared" si="71"/>
        <v>938.49999999999989</v>
      </c>
      <c r="G79" s="62">
        <f t="shared" si="71"/>
        <v>986.40000000000009</v>
      </c>
      <c r="H79" s="56">
        <f>H80+H81</f>
        <v>4373.8999999999987</v>
      </c>
      <c r="I79" s="58">
        <f t="shared" ref="I79:M79" si="72">I80+I81</f>
        <v>1102</v>
      </c>
      <c r="J79" s="58">
        <f t="shared" si="72"/>
        <v>1032.5999999999999</v>
      </c>
      <c r="K79" s="58">
        <f t="shared" si="72"/>
        <v>1088.3</v>
      </c>
      <c r="L79" s="58">
        <f t="shared" si="72"/>
        <v>1151</v>
      </c>
      <c r="M79" s="58">
        <f t="shared" si="72"/>
        <v>1191.0999999999999</v>
      </c>
      <c r="N79" s="55">
        <v>68</v>
      </c>
    </row>
    <row r="80" spans="1:14" ht="12.95" customHeight="1" x14ac:dyDescent="0.2">
      <c r="A80" s="53">
        <v>69</v>
      </c>
      <c r="B80" s="30" t="s">
        <v>3</v>
      </c>
      <c r="C80" s="5">
        <f>C83+C86+C89</f>
        <v>5515.9</v>
      </c>
      <c r="D80" s="5">
        <f t="shared" ref="D80:G81" si="73">D83+D86+D89</f>
        <v>1361.8</v>
      </c>
      <c r="E80" s="5">
        <f t="shared" si="73"/>
        <v>1261.3</v>
      </c>
      <c r="F80" s="5">
        <f t="shared" si="73"/>
        <v>1411.1</v>
      </c>
      <c r="G80" s="5">
        <f t="shared" si="73"/>
        <v>1481.7</v>
      </c>
      <c r="H80" s="5">
        <f>H83+H86+H89</f>
        <v>6369.6999999999989</v>
      </c>
      <c r="I80" s="5">
        <f t="shared" ref="I80:M81" si="74">I83+I86+I89</f>
        <v>1573.3</v>
      </c>
      <c r="J80" s="5">
        <f t="shared" si="74"/>
        <v>1503.8</v>
      </c>
      <c r="K80" s="5">
        <f t="shared" si="74"/>
        <v>1609.5</v>
      </c>
      <c r="L80" s="5">
        <f t="shared" si="74"/>
        <v>1683.1000000000001</v>
      </c>
      <c r="M80" s="5">
        <f t="shared" si="74"/>
        <v>1701.4</v>
      </c>
      <c r="N80" s="55">
        <v>69</v>
      </c>
    </row>
    <row r="81" spans="1:14" ht="12.95" customHeight="1" x14ac:dyDescent="0.2">
      <c r="A81" s="53">
        <v>70</v>
      </c>
      <c r="B81" s="30" t="s">
        <v>4</v>
      </c>
      <c r="C81" s="5">
        <f>C84+C87+C90</f>
        <v>-1867.2999999999997</v>
      </c>
      <c r="D81" s="5">
        <f t="shared" si="73"/>
        <v>-426.9</v>
      </c>
      <c r="E81" s="5">
        <f t="shared" si="73"/>
        <v>-472.5</v>
      </c>
      <c r="F81" s="5">
        <f t="shared" si="73"/>
        <v>-472.6</v>
      </c>
      <c r="G81" s="5">
        <f t="shared" si="73"/>
        <v>-495.3</v>
      </c>
      <c r="H81" s="5">
        <f>H84+H87+H90</f>
        <v>-1995.8000000000002</v>
      </c>
      <c r="I81" s="5">
        <f t="shared" si="74"/>
        <v>-471.30000000000007</v>
      </c>
      <c r="J81" s="5">
        <f t="shared" si="74"/>
        <v>-471.2</v>
      </c>
      <c r="K81" s="5">
        <f t="shared" si="74"/>
        <v>-521.20000000000005</v>
      </c>
      <c r="L81" s="5">
        <f t="shared" si="74"/>
        <v>-532.1</v>
      </c>
      <c r="M81" s="5">
        <f t="shared" si="74"/>
        <v>-510.30000000000007</v>
      </c>
      <c r="N81" s="55">
        <v>70</v>
      </c>
    </row>
    <row r="82" spans="1:14" ht="12.95" customHeight="1" x14ac:dyDescent="0.2">
      <c r="A82" s="53">
        <v>71</v>
      </c>
      <c r="B82" s="31" t="s">
        <v>44</v>
      </c>
      <c r="C82" s="5">
        <f>C83+C84</f>
        <v>1841.8999999999996</v>
      </c>
      <c r="D82" s="5">
        <f t="shared" ref="D82:G82" si="75">D83+D84</f>
        <v>437.69999999999993</v>
      </c>
      <c r="E82" s="5">
        <f t="shared" si="75"/>
        <v>380.59999999999997</v>
      </c>
      <c r="F82" s="5">
        <f t="shared" si="75"/>
        <v>497.30000000000007</v>
      </c>
      <c r="G82" s="5">
        <f t="shared" si="75"/>
        <v>526.30000000000007</v>
      </c>
      <c r="H82" s="5">
        <f>H83+H84</f>
        <v>2193.9999999999995</v>
      </c>
      <c r="I82" s="4">
        <f t="shared" ref="I82:M82" si="76">I83+I84</f>
        <v>540.09999999999991</v>
      </c>
      <c r="J82" s="4">
        <f t="shared" si="76"/>
        <v>497.89999999999992</v>
      </c>
      <c r="K82" s="4">
        <f t="shared" si="76"/>
        <v>572.6</v>
      </c>
      <c r="L82" s="4">
        <f t="shared" si="76"/>
        <v>583.4</v>
      </c>
      <c r="M82" s="4">
        <f t="shared" si="76"/>
        <v>622.20000000000005</v>
      </c>
      <c r="N82" s="55">
        <v>71</v>
      </c>
    </row>
    <row r="83" spans="1:14" ht="12.95" customHeight="1" x14ac:dyDescent="0.2">
      <c r="A83" s="53">
        <v>72</v>
      </c>
      <c r="B83" s="30" t="s">
        <v>3</v>
      </c>
      <c r="C83" s="5">
        <f>C95+C113</f>
        <v>2048.9999999999995</v>
      </c>
      <c r="D83" s="5">
        <f t="shared" ref="D83:G83" si="77">D95+D113</f>
        <v>488.29999999999995</v>
      </c>
      <c r="E83" s="5">
        <f t="shared" si="77"/>
        <v>431.7</v>
      </c>
      <c r="F83" s="5">
        <f t="shared" si="77"/>
        <v>549.70000000000005</v>
      </c>
      <c r="G83" s="5">
        <f t="shared" si="77"/>
        <v>579.30000000000007</v>
      </c>
      <c r="H83" s="5">
        <f>H95+H113</f>
        <v>2404.8999999999996</v>
      </c>
      <c r="I83" s="5">
        <f t="shared" ref="I83:M83" si="78">I95+I113</f>
        <v>591.59999999999991</v>
      </c>
      <c r="J83" s="5">
        <f t="shared" si="78"/>
        <v>549.69999999999993</v>
      </c>
      <c r="K83" s="5">
        <f t="shared" si="78"/>
        <v>626</v>
      </c>
      <c r="L83" s="5">
        <f t="shared" si="78"/>
        <v>637.6</v>
      </c>
      <c r="M83" s="5">
        <f t="shared" si="78"/>
        <v>674.5</v>
      </c>
      <c r="N83" s="55">
        <v>72</v>
      </c>
    </row>
    <row r="84" spans="1:14" ht="12.95" customHeight="1" x14ac:dyDescent="0.2">
      <c r="A84" s="53">
        <v>73</v>
      </c>
      <c r="B84" s="30" t="s">
        <v>4</v>
      </c>
      <c r="C84" s="5">
        <f>C96+C116</f>
        <v>-207.1</v>
      </c>
      <c r="D84" s="5">
        <f t="shared" ref="D84:G84" si="79">D96+D116</f>
        <v>-50.6</v>
      </c>
      <c r="E84" s="5">
        <f t="shared" si="79"/>
        <v>-51.1</v>
      </c>
      <c r="F84" s="5">
        <f t="shared" si="79"/>
        <v>-52.4</v>
      </c>
      <c r="G84" s="5">
        <f t="shared" si="79"/>
        <v>-53</v>
      </c>
      <c r="H84" s="5">
        <f>H96+H116</f>
        <v>-210.89999999999998</v>
      </c>
      <c r="I84" s="5">
        <f t="shared" ref="I84:M84" si="80">I96+I116</f>
        <v>-51.5</v>
      </c>
      <c r="J84" s="5">
        <f t="shared" si="80"/>
        <v>-51.800000000000004</v>
      </c>
      <c r="K84" s="5">
        <f t="shared" si="80"/>
        <v>-53.4</v>
      </c>
      <c r="L84" s="5">
        <f t="shared" si="80"/>
        <v>-54.2</v>
      </c>
      <c r="M84" s="5">
        <f t="shared" si="80"/>
        <v>-52.3</v>
      </c>
      <c r="N84" s="55">
        <v>73</v>
      </c>
    </row>
    <row r="85" spans="1:14" ht="12.95" customHeight="1" x14ac:dyDescent="0.2">
      <c r="A85" s="53">
        <v>74</v>
      </c>
      <c r="B85" s="31" t="s">
        <v>45</v>
      </c>
      <c r="C85" s="5">
        <f>C86+C87</f>
        <v>-1200.8</v>
      </c>
      <c r="D85" s="5">
        <f t="shared" ref="D85:G85" si="81">D86+D87</f>
        <v>-266.59999999999997</v>
      </c>
      <c r="E85" s="5">
        <f t="shared" si="81"/>
        <v>-313.59999999999997</v>
      </c>
      <c r="F85" s="5">
        <f t="shared" si="81"/>
        <v>-306.2</v>
      </c>
      <c r="G85" s="5">
        <f t="shared" si="81"/>
        <v>-314.40000000000003</v>
      </c>
      <c r="H85" s="5">
        <f>H86+H87</f>
        <v>-1258.1000000000001</v>
      </c>
      <c r="I85" s="4">
        <f t="shared" ref="I85:M85" si="82">I86+I87</f>
        <v>-291.50000000000006</v>
      </c>
      <c r="J85" s="4">
        <f t="shared" si="82"/>
        <v>-289.29999999999995</v>
      </c>
      <c r="K85" s="4">
        <f t="shared" si="82"/>
        <v>-332.40000000000003</v>
      </c>
      <c r="L85" s="4">
        <f t="shared" si="82"/>
        <v>-344.9</v>
      </c>
      <c r="M85" s="4">
        <f t="shared" si="82"/>
        <v>-314.60000000000002</v>
      </c>
      <c r="N85" s="55">
        <v>74</v>
      </c>
    </row>
    <row r="86" spans="1:14" ht="12.95" customHeight="1" x14ac:dyDescent="0.2">
      <c r="A86" s="53">
        <v>75</v>
      </c>
      <c r="B86" s="30" t="s">
        <v>3</v>
      </c>
      <c r="C86" s="5">
        <f>C98+C120</f>
        <v>43.5</v>
      </c>
      <c r="D86" s="5">
        <f t="shared" ref="D86:G87" si="83">D98+D120</f>
        <v>9.6999999999999993</v>
      </c>
      <c r="E86" s="5">
        <f t="shared" si="83"/>
        <v>11</v>
      </c>
      <c r="F86" s="5">
        <f t="shared" si="83"/>
        <v>11.1</v>
      </c>
      <c r="G86" s="5">
        <f t="shared" si="83"/>
        <v>11.7</v>
      </c>
      <c r="H86" s="5">
        <f>H98+H120</f>
        <v>45.2</v>
      </c>
      <c r="I86" s="5">
        <f t="shared" ref="I86:M87" si="84">I98+I120</f>
        <v>10.5</v>
      </c>
      <c r="J86" s="5">
        <f t="shared" si="84"/>
        <v>11.6</v>
      </c>
      <c r="K86" s="5">
        <f t="shared" si="84"/>
        <v>11</v>
      </c>
      <c r="L86" s="5">
        <f t="shared" si="84"/>
        <v>12.1</v>
      </c>
      <c r="M86" s="5">
        <f t="shared" si="84"/>
        <v>12.5</v>
      </c>
      <c r="N86" s="55">
        <v>75</v>
      </c>
    </row>
    <row r="87" spans="1:14" ht="12.95" customHeight="1" x14ac:dyDescent="0.2">
      <c r="A87" s="53">
        <v>76</v>
      </c>
      <c r="B87" s="30" t="s">
        <v>4</v>
      </c>
      <c r="C87" s="5">
        <f>C99+C121</f>
        <v>-1244.3</v>
      </c>
      <c r="D87" s="5">
        <f t="shared" si="83"/>
        <v>-276.29999999999995</v>
      </c>
      <c r="E87" s="5">
        <f t="shared" si="83"/>
        <v>-324.59999999999997</v>
      </c>
      <c r="F87" s="5">
        <f t="shared" si="83"/>
        <v>-317.3</v>
      </c>
      <c r="G87" s="5">
        <f t="shared" si="83"/>
        <v>-326.10000000000002</v>
      </c>
      <c r="H87" s="5">
        <f>H99+H121</f>
        <v>-1303.3000000000002</v>
      </c>
      <c r="I87" s="5">
        <f t="shared" si="84"/>
        <v>-302.00000000000006</v>
      </c>
      <c r="J87" s="5">
        <f t="shared" si="84"/>
        <v>-300.89999999999998</v>
      </c>
      <c r="K87" s="5">
        <f t="shared" si="84"/>
        <v>-343.40000000000003</v>
      </c>
      <c r="L87" s="5">
        <f t="shared" si="84"/>
        <v>-357</v>
      </c>
      <c r="M87" s="5">
        <f t="shared" si="84"/>
        <v>-327.10000000000002</v>
      </c>
      <c r="N87" s="55">
        <v>76</v>
      </c>
    </row>
    <row r="88" spans="1:14" ht="12.75" customHeight="1" x14ac:dyDescent="0.2">
      <c r="A88" s="53">
        <v>77</v>
      </c>
      <c r="B88" s="31" t="s">
        <v>46</v>
      </c>
      <c r="C88" s="5">
        <f>C89+C90</f>
        <v>3007.5</v>
      </c>
      <c r="D88" s="5">
        <f t="shared" ref="D88:G88" si="85">D89+D90</f>
        <v>763.8</v>
      </c>
      <c r="E88" s="5">
        <f t="shared" si="85"/>
        <v>721.80000000000007</v>
      </c>
      <c r="F88" s="5">
        <f t="shared" si="85"/>
        <v>747.4</v>
      </c>
      <c r="G88" s="5">
        <f t="shared" si="85"/>
        <v>774.49999999999989</v>
      </c>
      <c r="H88" s="5">
        <f>H89+H90</f>
        <v>3437.9999999999995</v>
      </c>
      <c r="I88" s="4">
        <f t="shared" ref="I88:M88" si="86">I89+I90</f>
        <v>853.40000000000009</v>
      </c>
      <c r="J88" s="4">
        <f t="shared" si="86"/>
        <v>824</v>
      </c>
      <c r="K88" s="4">
        <f t="shared" si="86"/>
        <v>848.09999999999991</v>
      </c>
      <c r="L88" s="4">
        <f t="shared" si="86"/>
        <v>912.50000000000011</v>
      </c>
      <c r="M88" s="4">
        <f t="shared" si="86"/>
        <v>883.5</v>
      </c>
      <c r="N88" s="55">
        <v>77</v>
      </c>
    </row>
    <row r="89" spans="1:14" ht="12.75" customHeight="1" x14ac:dyDescent="0.2">
      <c r="A89" s="53">
        <v>78</v>
      </c>
      <c r="B89" s="30" t="s">
        <v>3</v>
      </c>
      <c r="C89" s="5">
        <f>C104+C123</f>
        <v>3423.4</v>
      </c>
      <c r="D89" s="5">
        <f t="shared" ref="D89:G89" si="87">D104+D123</f>
        <v>863.8</v>
      </c>
      <c r="E89" s="5">
        <f t="shared" si="87"/>
        <v>818.6</v>
      </c>
      <c r="F89" s="5">
        <f t="shared" si="87"/>
        <v>850.3</v>
      </c>
      <c r="G89" s="5">
        <f t="shared" si="87"/>
        <v>890.69999999999993</v>
      </c>
      <c r="H89" s="5">
        <f>H104+H123</f>
        <v>3919.5999999999995</v>
      </c>
      <c r="I89" s="5">
        <f t="shared" ref="I89:M89" si="88">I104+I123</f>
        <v>971.2</v>
      </c>
      <c r="J89" s="5">
        <f t="shared" si="88"/>
        <v>942.5</v>
      </c>
      <c r="K89" s="5">
        <f t="shared" si="88"/>
        <v>972.49999999999989</v>
      </c>
      <c r="L89" s="5">
        <f t="shared" si="88"/>
        <v>1033.4000000000001</v>
      </c>
      <c r="M89" s="5">
        <f t="shared" si="88"/>
        <v>1014.4</v>
      </c>
      <c r="N89" s="55">
        <v>78</v>
      </c>
    </row>
    <row r="90" spans="1:14" ht="12.75" customHeight="1" x14ac:dyDescent="0.2">
      <c r="A90" s="53">
        <v>79</v>
      </c>
      <c r="B90" s="30" t="s">
        <v>4</v>
      </c>
      <c r="C90" s="5">
        <f>C108+C126</f>
        <v>-415.9</v>
      </c>
      <c r="D90" s="5">
        <f t="shared" ref="D90:G90" si="89">D108+D126</f>
        <v>-100</v>
      </c>
      <c r="E90" s="5">
        <f t="shared" si="89"/>
        <v>-96.8</v>
      </c>
      <c r="F90" s="5">
        <f t="shared" si="89"/>
        <v>-102.9</v>
      </c>
      <c r="G90" s="5">
        <f t="shared" si="89"/>
        <v>-116.2</v>
      </c>
      <c r="H90" s="5">
        <f>H108+H126</f>
        <v>-481.6</v>
      </c>
      <c r="I90" s="5">
        <f t="shared" ref="I90:M90" si="90">I108+I126</f>
        <v>-117.80000000000001</v>
      </c>
      <c r="J90" s="5">
        <f t="shared" si="90"/>
        <v>-118.5</v>
      </c>
      <c r="K90" s="5">
        <f t="shared" si="90"/>
        <v>-124.4</v>
      </c>
      <c r="L90" s="5">
        <f t="shared" si="90"/>
        <v>-120.89999999999999</v>
      </c>
      <c r="M90" s="5">
        <f t="shared" si="90"/>
        <v>-130.9</v>
      </c>
      <c r="N90" s="55">
        <v>79</v>
      </c>
    </row>
    <row r="91" spans="1:14" ht="12.75" customHeight="1" x14ac:dyDescent="0.2">
      <c r="A91" s="53">
        <v>80</v>
      </c>
      <c r="B91" s="31" t="s">
        <v>47</v>
      </c>
      <c r="C91" s="56">
        <f>C92+C93</f>
        <v>2117.4</v>
      </c>
      <c r="D91" s="56">
        <f t="shared" ref="D91:G91" si="91">D92+D93</f>
        <v>567.1</v>
      </c>
      <c r="E91" s="56">
        <f t="shared" si="91"/>
        <v>472.7</v>
      </c>
      <c r="F91" s="56">
        <f t="shared" si="91"/>
        <v>524.29999999999995</v>
      </c>
      <c r="G91" s="56">
        <f t="shared" si="91"/>
        <v>553.29999999999995</v>
      </c>
      <c r="H91" s="56">
        <f>H92+H93</f>
        <v>2562.5999999999995</v>
      </c>
      <c r="I91" s="58">
        <f t="shared" ref="I91:M91" si="92">I92+I93</f>
        <v>654.79999999999995</v>
      </c>
      <c r="J91" s="58">
        <f t="shared" si="92"/>
        <v>628.4</v>
      </c>
      <c r="K91" s="58">
        <f t="shared" si="92"/>
        <v>615.69999999999982</v>
      </c>
      <c r="L91" s="58">
        <f t="shared" si="92"/>
        <v>663.7</v>
      </c>
      <c r="M91" s="58">
        <f t="shared" si="92"/>
        <v>671</v>
      </c>
      <c r="N91" s="55">
        <v>80</v>
      </c>
    </row>
    <row r="92" spans="1:14" ht="12.75" customHeight="1" x14ac:dyDescent="0.2">
      <c r="A92" s="53">
        <v>81</v>
      </c>
      <c r="B92" s="30" t="s">
        <v>3</v>
      </c>
      <c r="C92" s="5">
        <f>C95+C98+C104</f>
        <v>3351.9</v>
      </c>
      <c r="D92" s="5">
        <f t="shared" ref="D92:G92" si="93">D95+D98+D104</f>
        <v>841</v>
      </c>
      <c r="E92" s="5">
        <f t="shared" si="93"/>
        <v>794.9</v>
      </c>
      <c r="F92" s="5">
        <f t="shared" si="93"/>
        <v>839.09999999999991</v>
      </c>
      <c r="G92" s="5">
        <f t="shared" si="93"/>
        <v>876.9</v>
      </c>
      <c r="H92" s="5">
        <f>H95+H98+H104</f>
        <v>3855.9999999999995</v>
      </c>
      <c r="I92" s="5">
        <f t="shared" ref="I92:M92" si="94">I95+I98+I104</f>
        <v>954.5</v>
      </c>
      <c r="J92" s="5">
        <f t="shared" si="94"/>
        <v>926.9</v>
      </c>
      <c r="K92" s="5">
        <f t="shared" si="94"/>
        <v>956.59999999999991</v>
      </c>
      <c r="L92" s="5">
        <f t="shared" si="94"/>
        <v>1018</v>
      </c>
      <c r="M92" s="5">
        <f t="shared" si="94"/>
        <v>995.6</v>
      </c>
      <c r="N92" s="55">
        <v>81</v>
      </c>
    </row>
    <row r="93" spans="1:14" ht="12.75" customHeight="1" x14ac:dyDescent="0.2">
      <c r="A93" s="53">
        <v>82</v>
      </c>
      <c r="B93" s="30" t="s">
        <v>4</v>
      </c>
      <c r="C93" s="5">
        <f>C96+C99+C108</f>
        <v>-1234.5</v>
      </c>
      <c r="D93" s="5">
        <f t="shared" ref="D93:G93" si="95">D96+D99+D108</f>
        <v>-273.89999999999998</v>
      </c>
      <c r="E93" s="5">
        <f t="shared" si="95"/>
        <v>-322.2</v>
      </c>
      <c r="F93" s="5">
        <f t="shared" si="95"/>
        <v>-314.8</v>
      </c>
      <c r="G93" s="5">
        <f t="shared" si="95"/>
        <v>-323.60000000000002</v>
      </c>
      <c r="H93" s="5">
        <f>H96+H99+H108</f>
        <v>-1293.4000000000001</v>
      </c>
      <c r="I93" s="5">
        <f t="shared" ref="I93:M93" si="96">I96+I99+I108</f>
        <v>-299.70000000000005</v>
      </c>
      <c r="J93" s="5">
        <f t="shared" si="96"/>
        <v>-298.5</v>
      </c>
      <c r="K93" s="5">
        <f t="shared" si="96"/>
        <v>-340.90000000000003</v>
      </c>
      <c r="L93" s="5">
        <f t="shared" si="96"/>
        <v>-354.3</v>
      </c>
      <c r="M93" s="5">
        <f t="shared" si="96"/>
        <v>-324.60000000000002</v>
      </c>
      <c r="N93" s="55">
        <v>82</v>
      </c>
    </row>
    <row r="94" spans="1:14" ht="12.75" customHeight="1" x14ac:dyDescent="0.2">
      <c r="A94" s="53">
        <v>83</v>
      </c>
      <c r="B94" s="31" t="s">
        <v>48</v>
      </c>
      <c r="C94" s="5">
        <f>C95+C96</f>
        <v>0</v>
      </c>
      <c r="D94" s="5">
        <f t="shared" ref="D94:G94" si="97">D95+D96</f>
        <v>0</v>
      </c>
      <c r="E94" s="5">
        <f t="shared" si="97"/>
        <v>0</v>
      </c>
      <c r="F94" s="5">
        <f t="shared" si="97"/>
        <v>0</v>
      </c>
      <c r="G94" s="5">
        <f t="shared" si="97"/>
        <v>0</v>
      </c>
      <c r="H94" s="5">
        <f>H95+H96</f>
        <v>0</v>
      </c>
      <c r="I94" s="4">
        <f t="shared" ref="I94:M94" si="98">I95+I96</f>
        <v>0</v>
      </c>
      <c r="J94" s="4">
        <f t="shared" si="98"/>
        <v>0</v>
      </c>
      <c r="K94" s="4">
        <f t="shared" si="98"/>
        <v>0</v>
      </c>
      <c r="L94" s="4">
        <f t="shared" si="98"/>
        <v>0</v>
      </c>
      <c r="M94" s="4">
        <f t="shared" si="98"/>
        <v>0</v>
      </c>
      <c r="N94" s="55">
        <v>83</v>
      </c>
    </row>
    <row r="95" spans="1:14" ht="12.75" customHeight="1" x14ac:dyDescent="0.2">
      <c r="A95" s="53">
        <v>84</v>
      </c>
      <c r="B95" s="30" t="s">
        <v>3</v>
      </c>
      <c r="C95" s="5">
        <f t="shared" ref="C95:C96" si="99">D95+E95+F95+G95</f>
        <v>0</v>
      </c>
      <c r="D95" s="9">
        <v>0</v>
      </c>
      <c r="E95" s="9">
        <v>0</v>
      </c>
      <c r="F95" s="9">
        <v>0</v>
      </c>
      <c r="G95" s="9">
        <v>0</v>
      </c>
      <c r="H95" s="5">
        <f t="shared" ref="H95:H96" si="100">I95+J95+K95+L95</f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55">
        <v>84</v>
      </c>
    </row>
    <row r="96" spans="1:14" ht="12.75" customHeight="1" x14ac:dyDescent="0.2">
      <c r="A96" s="53">
        <v>85</v>
      </c>
      <c r="B96" s="30" t="s">
        <v>4</v>
      </c>
      <c r="C96" s="5">
        <f t="shared" si="99"/>
        <v>0</v>
      </c>
      <c r="D96" s="9">
        <v>0</v>
      </c>
      <c r="E96" s="9">
        <v>0</v>
      </c>
      <c r="F96" s="9">
        <v>0</v>
      </c>
      <c r="G96" s="9">
        <v>0</v>
      </c>
      <c r="H96" s="5">
        <f t="shared" si="100"/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55">
        <v>85</v>
      </c>
    </row>
    <row r="97" spans="1:14" ht="12.75" customHeight="1" x14ac:dyDescent="0.2">
      <c r="A97" s="53">
        <v>86</v>
      </c>
      <c r="B97" s="31" t="s">
        <v>49</v>
      </c>
      <c r="C97" s="5">
        <f>C98+C99</f>
        <v>-1234.5</v>
      </c>
      <c r="D97" s="5">
        <f t="shared" ref="D97:G97" si="101">D98+D99</f>
        <v>-273.89999999999998</v>
      </c>
      <c r="E97" s="5">
        <f t="shared" si="101"/>
        <v>-322.2</v>
      </c>
      <c r="F97" s="5">
        <f t="shared" si="101"/>
        <v>-314.8</v>
      </c>
      <c r="G97" s="5">
        <f t="shared" si="101"/>
        <v>-323.60000000000002</v>
      </c>
      <c r="H97" s="5">
        <f>H98+H99</f>
        <v>-1293.4000000000001</v>
      </c>
      <c r="I97" s="4">
        <f t="shared" ref="I97:M97" si="102">I98+I99</f>
        <v>-299.70000000000005</v>
      </c>
      <c r="J97" s="4">
        <f t="shared" si="102"/>
        <v>-298.5</v>
      </c>
      <c r="K97" s="4">
        <f t="shared" si="102"/>
        <v>-340.90000000000003</v>
      </c>
      <c r="L97" s="4">
        <f t="shared" si="102"/>
        <v>-354.3</v>
      </c>
      <c r="M97" s="4">
        <f t="shared" si="102"/>
        <v>-324.60000000000002</v>
      </c>
      <c r="N97" s="55">
        <v>86</v>
      </c>
    </row>
    <row r="98" spans="1:14" ht="12.75" customHeight="1" x14ac:dyDescent="0.2">
      <c r="A98" s="53">
        <v>87</v>
      </c>
      <c r="B98" s="30" t="s">
        <v>3</v>
      </c>
      <c r="C98" s="5">
        <f>D98+E98+F98+G98</f>
        <v>0</v>
      </c>
      <c r="D98" s="9">
        <v>0</v>
      </c>
      <c r="E98" s="9">
        <v>0</v>
      </c>
      <c r="F98" s="9">
        <v>0</v>
      </c>
      <c r="G98" s="9">
        <v>0</v>
      </c>
      <c r="H98" s="5">
        <f>I98+J98+K98+L98</f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55">
        <v>87</v>
      </c>
    </row>
    <row r="99" spans="1:14" ht="12.75" customHeight="1" x14ac:dyDescent="0.2">
      <c r="A99" s="53">
        <v>88</v>
      </c>
      <c r="B99" s="30" t="s">
        <v>4</v>
      </c>
      <c r="C99" s="11">
        <f>C100+C101+C102</f>
        <v>-1234.5</v>
      </c>
      <c r="D99" s="11">
        <f t="shared" ref="D99:G99" si="103">D100+D101+D102</f>
        <v>-273.89999999999998</v>
      </c>
      <c r="E99" s="11">
        <f t="shared" si="103"/>
        <v>-322.2</v>
      </c>
      <c r="F99" s="11">
        <f t="shared" si="103"/>
        <v>-314.8</v>
      </c>
      <c r="G99" s="11">
        <f t="shared" si="103"/>
        <v>-323.60000000000002</v>
      </c>
      <c r="H99" s="11">
        <f>H100+H101+H102</f>
        <v>-1293.4000000000001</v>
      </c>
      <c r="I99" s="11">
        <f t="shared" ref="I99:M99" si="104">I100+I101+I102</f>
        <v>-299.70000000000005</v>
      </c>
      <c r="J99" s="11">
        <f t="shared" si="104"/>
        <v>-298.5</v>
      </c>
      <c r="K99" s="11">
        <f t="shared" si="104"/>
        <v>-340.90000000000003</v>
      </c>
      <c r="L99" s="11">
        <f t="shared" si="104"/>
        <v>-354.3</v>
      </c>
      <c r="M99" s="11">
        <f t="shared" si="104"/>
        <v>-324.60000000000002</v>
      </c>
      <c r="N99" s="55">
        <v>88</v>
      </c>
    </row>
    <row r="100" spans="1:14" ht="12.75" customHeight="1" x14ac:dyDescent="0.2">
      <c r="A100" s="53">
        <v>89</v>
      </c>
      <c r="B100" s="31" t="s">
        <v>50</v>
      </c>
      <c r="C100" s="5">
        <f t="shared" ref="C100:C102" si="105">D100+E100+F100+G100</f>
        <v>-896.5</v>
      </c>
      <c r="D100" s="5">
        <v>-200.1</v>
      </c>
      <c r="E100" s="5">
        <v>-215.1</v>
      </c>
      <c r="F100" s="5">
        <v>-234.3</v>
      </c>
      <c r="G100" s="5">
        <v>-247</v>
      </c>
      <c r="H100" s="5">
        <f t="shared" ref="H100:H102" si="106">I100+J100+K100+L100</f>
        <v>-992.2</v>
      </c>
      <c r="I100" s="4">
        <v>-233</v>
      </c>
      <c r="J100" s="4">
        <v>-229.4</v>
      </c>
      <c r="K100" s="4">
        <v>-255.5</v>
      </c>
      <c r="L100" s="4">
        <v>-274.3</v>
      </c>
      <c r="M100" s="4">
        <v>-256.10000000000002</v>
      </c>
      <c r="N100" s="55">
        <v>89</v>
      </c>
    </row>
    <row r="101" spans="1:14" ht="12.75" customHeight="1" x14ac:dyDescent="0.2">
      <c r="A101" s="53">
        <v>90</v>
      </c>
      <c r="B101" s="31" t="s">
        <v>51</v>
      </c>
      <c r="C101" s="5">
        <f t="shared" si="105"/>
        <v>-256.59999999999997</v>
      </c>
      <c r="D101" s="5">
        <v>-58.3</v>
      </c>
      <c r="E101" s="5">
        <v>-85.9</v>
      </c>
      <c r="F101" s="5">
        <v>-58.1</v>
      </c>
      <c r="G101" s="5">
        <v>-54.3</v>
      </c>
      <c r="H101" s="5">
        <f t="shared" si="106"/>
        <v>-225.2</v>
      </c>
      <c r="I101" s="5">
        <v>-48.6</v>
      </c>
      <c r="J101" s="5">
        <v>-50.1</v>
      </c>
      <c r="K101" s="5">
        <v>-66.8</v>
      </c>
      <c r="L101" s="5">
        <v>-59.7</v>
      </c>
      <c r="M101" s="5">
        <v>-49.4</v>
      </c>
      <c r="N101" s="55">
        <v>90</v>
      </c>
    </row>
    <row r="102" spans="1:14" ht="12.75" customHeight="1" x14ac:dyDescent="0.2">
      <c r="A102" s="53">
        <v>91</v>
      </c>
      <c r="B102" s="31" t="s">
        <v>52</v>
      </c>
      <c r="C102" s="5">
        <f t="shared" si="105"/>
        <v>-81.400000000000006</v>
      </c>
      <c r="D102" s="5">
        <v>-15.5</v>
      </c>
      <c r="E102" s="5">
        <v>-21.2</v>
      </c>
      <c r="F102" s="5">
        <v>-22.4</v>
      </c>
      <c r="G102" s="5">
        <v>-22.3</v>
      </c>
      <c r="H102" s="5">
        <f t="shared" si="106"/>
        <v>-76</v>
      </c>
      <c r="I102" s="5">
        <v>-18.100000000000001</v>
      </c>
      <c r="J102" s="5">
        <v>-19</v>
      </c>
      <c r="K102" s="5">
        <v>-18.600000000000001</v>
      </c>
      <c r="L102" s="5">
        <v>-20.3</v>
      </c>
      <c r="M102" s="5">
        <v>-19.100000000000001</v>
      </c>
      <c r="N102" s="55">
        <v>91</v>
      </c>
    </row>
    <row r="103" spans="1:14" ht="12.75" customHeight="1" x14ac:dyDescent="0.2">
      <c r="A103" s="53">
        <v>92</v>
      </c>
      <c r="B103" s="31" t="s">
        <v>53</v>
      </c>
      <c r="C103" s="5">
        <f>C104+C108</f>
        <v>3351.9</v>
      </c>
      <c r="D103" s="5">
        <f t="shared" ref="D103:G103" si="107">D104+D108</f>
        <v>841</v>
      </c>
      <c r="E103" s="5">
        <f t="shared" si="107"/>
        <v>794.9</v>
      </c>
      <c r="F103" s="5">
        <f t="shared" si="107"/>
        <v>839.09999999999991</v>
      </c>
      <c r="G103" s="5">
        <f t="shared" si="107"/>
        <v>876.9</v>
      </c>
      <c r="H103" s="5">
        <f>H104+H108</f>
        <v>3855.9999999999995</v>
      </c>
      <c r="I103" s="5">
        <f t="shared" ref="I103:M103" si="108">I104+I108</f>
        <v>954.5</v>
      </c>
      <c r="J103" s="5">
        <f t="shared" si="108"/>
        <v>926.9</v>
      </c>
      <c r="K103" s="5">
        <f t="shared" si="108"/>
        <v>956.59999999999991</v>
      </c>
      <c r="L103" s="5">
        <f t="shared" si="108"/>
        <v>1018</v>
      </c>
      <c r="M103" s="5">
        <f t="shared" si="108"/>
        <v>995.6</v>
      </c>
      <c r="N103" s="55">
        <v>92</v>
      </c>
    </row>
    <row r="104" spans="1:14" ht="12.75" customHeight="1" x14ac:dyDescent="0.2">
      <c r="A104" s="53">
        <v>93</v>
      </c>
      <c r="B104" s="30" t="s">
        <v>3</v>
      </c>
      <c r="C104" s="11">
        <f>C105+C106+C107</f>
        <v>3351.9</v>
      </c>
      <c r="D104" s="11">
        <f t="shared" ref="D104:G104" si="109">D105+D106+D107</f>
        <v>841</v>
      </c>
      <c r="E104" s="11">
        <f t="shared" si="109"/>
        <v>794.9</v>
      </c>
      <c r="F104" s="11">
        <f t="shared" si="109"/>
        <v>839.09999999999991</v>
      </c>
      <c r="G104" s="11">
        <f t="shared" si="109"/>
        <v>876.9</v>
      </c>
      <c r="H104" s="11">
        <f>H105+H106+H107</f>
        <v>3855.9999999999995</v>
      </c>
      <c r="I104" s="11">
        <f t="shared" ref="I104:M104" si="110">I105+I106+I107</f>
        <v>954.5</v>
      </c>
      <c r="J104" s="11">
        <f t="shared" si="110"/>
        <v>926.9</v>
      </c>
      <c r="K104" s="11">
        <f t="shared" si="110"/>
        <v>956.59999999999991</v>
      </c>
      <c r="L104" s="11">
        <f t="shared" si="110"/>
        <v>1018</v>
      </c>
      <c r="M104" s="11">
        <f t="shared" si="110"/>
        <v>995.6</v>
      </c>
      <c r="N104" s="55">
        <v>93</v>
      </c>
    </row>
    <row r="105" spans="1:14" ht="12.75" customHeight="1" x14ac:dyDescent="0.2">
      <c r="A105" s="53">
        <v>94</v>
      </c>
      <c r="B105" s="31" t="s">
        <v>54</v>
      </c>
      <c r="C105" s="5">
        <f t="shared" ref="C105:C108" si="111">D105+E105+F105+G105</f>
        <v>1969</v>
      </c>
      <c r="D105" s="10">
        <v>485.1</v>
      </c>
      <c r="E105" s="10">
        <v>450.2</v>
      </c>
      <c r="F105" s="10">
        <v>492.6</v>
      </c>
      <c r="G105" s="10">
        <v>541.1</v>
      </c>
      <c r="H105" s="5">
        <f t="shared" ref="H105:H108" si="112">I105+J105+K105+L105</f>
        <v>2316.3999999999996</v>
      </c>
      <c r="I105" s="4">
        <v>565.5</v>
      </c>
      <c r="J105" s="4">
        <v>554.1</v>
      </c>
      <c r="K105" s="4">
        <v>577.29999999999995</v>
      </c>
      <c r="L105" s="4">
        <v>619.5</v>
      </c>
      <c r="M105" s="4">
        <v>608.70000000000005</v>
      </c>
      <c r="N105" s="55">
        <v>94</v>
      </c>
    </row>
    <row r="106" spans="1:14" ht="12.75" customHeight="1" x14ac:dyDescent="0.2">
      <c r="A106" s="53">
        <v>95</v>
      </c>
      <c r="B106" s="31" t="s">
        <v>55</v>
      </c>
      <c r="C106" s="5">
        <f t="shared" si="111"/>
        <v>420.3</v>
      </c>
      <c r="D106" s="10">
        <v>109.5</v>
      </c>
      <c r="E106" s="10">
        <v>97.7</v>
      </c>
      <c r="F106" s="10">
        <v>101.3</v>
      </c>
      <c r="G106" s="10">
        <v>111.8</v>
      </c>
      <c r="H106" s="5">
        <f t="shared" si="112"/>
        <v>480</v>
      </c>
      <c r="I106" s="4">
        <v>127.8</v>
      </c>
      <c r="J106" s="4">
        <v>112.4</v>
      </c>
      <c r="K106" s="4">
        <v>116.8</v>
      </c>
      <c r="L106" s="4">
        <v>123</v>
      </c>
      <c r="M106" s="4">
        <v>123.5</v>
      </c>
      <c r="N106" s="55">
        <v>95</v>
      </c>
    </row>
    <row r="107" spans="1:14" ht="12.75" customHeight="1" x14ac:dyDescent="0.2">
      <c r="A107" s="53">
        <v>96</v>
      </c>
      <c r="B107" s="31" t="s">
        <v>56</v>
      </c>
      <c r="C107" s="5">
        <f t="shared" si="111"/>
        <v>962.59999999999991</v>
      </c>
      <c r="D107" s="10">
        <v>246.4</v>
      </c>
      <c r="E107" s="10">
        <v>247</v>
      </c>
      <c r="F107" s="10">
        <v>245.2</v>
      </c>
      <c r="G107" s="10">
        <v>224</v>
      </c>
      <c r="H107" s="5">
        <f t="shared" si="112"/>
        <v>1059.5999999999999</v>
      </c>
      <c r="I107" s="4">
        <v>261.2</v>
      </c>
      <c r="J107" s="4">
        <v>260.39999999999998</v>
      </c>
      <c r="K107" s="4">
        <v>262.5</v>
      </c>
      <c r="L107" s="4">
        <v>275.5</v>
      </c>
      <c r="M107" s="4">
        <v>263.39999999999998</v>
      </c>
      <c r="N107" s="55">
        <v>96</v>
      </c>
    </row>
    <row r="108" spans="1:14" ht="12.75" customHeight="1" x14ac:dyDescent="0.2">
      <c r="A108" s="53">
        <v>97</v>
      </c>
      <c r="B108" s="30" t="s">
        <v>4</v>
      </c>
      <c r="C108" s="5">
        <f t="shared" si="111"/>
        <v>0</v>
      </c>
      <c r="D108" s="9">
        <v>0</v>
      </c>
      <c r="E108" s="9">
        <v>0</v>
      </c>
      <c r="F108" s="9">
        <v>0</v>
      </c>
      <c r="G108" s="9">
        <v>0</v>
      </c>
      <c r="H108" s="5">
        <f t="shared" si="112"/>
        <v>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55">
        <v>97</v>
      </c>
    </row>
    <row r="109" spans="1:14" ht="12.75" customHeight="1" x14ac:dyDescent="0.2">
      <c r="A109" s="53">
        <v>98</v>
      </c>
      <c r="B109" s="31" t="s">
        <v>57</v>
      </c>
      <c r="C109" s="56">
        <f>C110+C111</f>
        <v>1531.1999999999996</v>
      </c>
      <c r="D109" s="56">
        <f t="shared" ref="D109:G109" si="113">D110+D111</f>
        <v>367.79999999999995</v>
      </c>
      <c r="E109" s="56">
        <f t="shared" si="113"/>
        <v>316.09999999999997</v>
      </c>
      <c r="F109" s="56">
        <f t="shared" si="113"/>
        <v>414.2000000000001</v>
      </c>
      <c r="G109" s="56">
        <f t="shared" si="113"/>
        <v>433.10000000000008</v>
      </c>
      <c r="H109" s="56">
        <f>H110+H111</f>
        <v>1811.2999999999993</v>
      </c>
      <c r="I109" s="58">
        <f t="shared" ref="I109:M109" si="114">I110+I111</f>
        <v>447.19999999999993</v>
      </c>
      <c r="J109" s="58">
        <f t="shared" si="114"/>
        <v>404.2</v>
      </c>
      <c r="K109" s="58">
        <f t="shared" si="114"/>
        <v>472.59999999999997</v>
      </c>
      <c r="L109" s="58">
        <f t="shared" si="114"/>
        <v>487.3</v>
      </c>
      <c r="M109" s="58">
        <f t="shared" si="114"/>
        <v>520.09999999999991</v>
      </c>
      <c r="N109" s="55">
        <v>98</v>
      </c>
    </row>
    <row r="110" spans="1:14" ht="12.75" customHeight="1" x14ac:dyDescent="0.2">
      <c r="A110" s="53">
        <v>99</v>
      </c>
      <c r="B110" s="30" t="s">
        <v>3</v>
      </c>
      <c r="C110" s="5">
        <f>C113+C120+C123</f>
        <v>2163.9999999999995</v>
      </c>
      <c r="D110" s="5">
        <f t="shared" ref="D110:G110" si="115">D113+D120+D123</f>
        <v>520.79999999999995</v>
      </c>
      <c r="E110" s="5">
        <f t="shared" si="115"/>
        <v>466.4</v>
      </c>
      <c r="F110" s="5">
        <f t="shared" si="115"/>
        <v>572.00000000000011</v>
      </c>
      <c r="G110" s="5">
        <f t="shared" si="115"/>
        <v>604.80000000000007</v>
      </c>
      <c r="H110" s="5">
        <f>H113+H120+H123</f>
        <v>2513.6999999999994</v>
      </c>
      <c r="I110" s="5">
        <f t="shared" ref="I110:M110" si="116">I113+I120+I123</f>
        <v>618.79999999999995</v>
      </c>
      <c r="J110" s="5">
        <f t="shared" si="116"/>
        <v>576.9</v>
      </c>
      <c r="K110" s="5">
        <f t="shared" si="116"/>
        <v>652.9</v>
      </c>
      <c r="L110" s="5">
        <f t="shared" si="116"/>
        <v>665.1</v>
      </c>
      <c r="M110" s="5">
        <f t="shared" si="116"/>
        <v>705.8</v>
      </c>
      <c r="N110" s="55">
        <v>99</v>
      </c>
    </row>
    <row r="111" spans="1:14" ht="12.75" customHeight="1" x14ac:dyDescent="0.2">
      <c r="A111" s="53">
        <v>100</v>
      </c>
      <c r="B111" s="30" t="s">
        <v>4</v>
      </c>
      <c r="C111" s="5">
        <f>C116+C121+C126</f>
        <v>-632.79999999999995</v>
      </c>
      <c r="D111" s="5">
        <f t="shared" ref="D111:G111" si="117">D116+D121+D126</f>
        <v>-153</v>
      </c>
      <c r="E111" s="5">
        <f t="shared" si="117"/>
        <v>-150.30000000000001</v>
      </c>
      <c r="F111" s="5">
        <f t="shared" si="117"/>
        <v>-157.80000000000001</v>
      </c>
      <c r="G111" s="5">
        <f t="shared" si="117"/>
        <v>-171.7</v>
      </c>
      <c r="H111" s="5">
        <f>H116+H121+H126</f>
        <v>-702.4</v>
      </c>
      <c r="I111" s="5">
        <f t="shared" ref="I111:M111" si="118">I116+I121+I126</f>
        <v>-171.60000000000002</v>
      </c>
      <c r="J111" s="5">
        <f t="shared" si="118"/>
        <v>-172.7</v>
      </c>
      <c r="K111" s="5">
        <f t="shared" si="118"/>
        <v>-180.3</v>
      </c>
      <c r="L111" s="5">
        <f t="shared" si="118"/>
        <v>-177.8</v>
      </c>
      <c r="M111" s="5">
        <f t="shared" si="118"/>
        <v>-185.7</v>
      </c>
      <c r="N111" s="55">
        <v>100</v>
      </c>
    </row>
    <row r="112" spans="1:14" ht="12.75" customHeight="1" x14ac:dyDescent="0.2">
      <c r="A112" s="53">
        <v>101</v>
      </c>
      <c r="B112" s="31" t="s">
        <v>58</v>
      </c>
      <c r="C112" s="5">
        <f>C113+C116</f>
        <v>1841.8999999999996</v>
      </c>
      <c r="D112" s="5">
        <f t="shared" ref="D112:G112" si="119">D113+D116</f>
        <v>437.69999999999993</v>
      </c>
      <c r="E112" s="5">
        <f t="shared" si="119"/>
        <v>380.59999999999997</v>
      </c>
      <c r="F112" s="5">
        <f t="shared" si="119"/>
        <v>497.30000000000007</v>
      </c>
      <c r="G112" s="5">
        <f t="shared" si="119"/>
        <v>526.30000000000007</v>
      </c>
      <c r="H112" s="5">
        <f>H113+H116</f>
        <v>2193.9999999999995</v>
      </c>
      <c r="I112" s="5">
        <f t="shared" ref="I112:M112" si="120">I113+I116</f>
        <v>540.09999999999991</v>
      </c>
      <c r="J112" s="5">
        <f t="shared" si="120"/>
        <v>497.89999999999992</v>
      </c>
      <c r="K112" s="5">
        <f t="shared" si="120"/>
        <v>572.6</v>
      </c>
      <c r="L112" s="5">
        <f t="shared" si="120"/>
        <v>583.4</v>
      </c>
      <c r="M112" s="5">
        <f t="shared" si="120"/>
        <v>622.20000000000005</v>
      </c>
      <c r="N112" s="55">
        <v>101</v>
      </c>
    </row>
    <row r="113" spans="1:14" ht="12.75" customHeight="1" x14ac:dyDescent="0.2">
      <c r="A113" s="53">
        <v>102</v>
      </c>
      <c r="B113" s="30" t="s">
        <v>3</v>
      </c>
      <c r="C113" s="5">
        <f>C114+C115</f>
        <v>2048.9999999999995</v>
      </c>
      <c r="D113" s="5">
        <f t="shared" ref="D113:G113" si="121">D114+D115</f>
        <v>488.29999999999995</v>
      </c>
      <c r="E113" s="5">
        <f t="shared" si="121"/>
        <v>431.7</v>
      </c>
      <c r="F113" s="5">
        <f t="shared" si="121"/>
        <v>549.70000000000005</v>
      </c>
      <c r="G113" s="5">
        <f t="shared" si="121"/>
        <v>579.30000000000007</v>
      </c>
      <c r="H113" s="5">
        <f>H114+H115</f>
        <v>2404.8999999999996</v>
      </c>
      <c r="I113" s="4">
        <f t="shared" ref="I113:M113" si="122">I114+I115</f>
        <v>591.59999999999991</v>
      </c>
      <c r="J113" s="4">
        <f t="shared" si="122"/>
        <v>549.69999999999993</v>
      </c>
      <c r="K113" s="4">
        <f t="shared" si="122"/>
        <v>626</v>
      </c>
      <c r="L113" s="4">
        <f t="shared" si="122"/>
        <v>637.6</v>
      </c>
      <c r="M113" s="4">
        <f t="shared" si="122"/>
        <v>674.5</v>
      </c>
      <c r="N113" s="55">
        <v>102</v>
      </c>
    </row>
    <row r="114" spans="1:14" ht="12.75" customHeight="1" x14ac:dyDescent="0.2">
      <c r="A114" s="53">
        <v>103</v>
      </c>
      <c r="B114" s="31" t="s">
        <v>386</v>
      </c>
      <c r="C114" s="5">
        <f t="shared" ref="C114:C115" si="123">D114+E114+F114+G114</f>
        <v>2028.2999999999997</v>
      </c>
      <c r="D114" s="10">
        <v>483.9</v>
      </c>
      <c r="E114" s="10">
        <v>426.7</v>
      </c>
      <c r="F114" s="10">
        <v>544.6</v>
      </c>
      <c r="G114" s="10">
        <v>573.1</v>
      </c>
      <c r="H114" s="5">
        <f t="shared" ref="H114:H115" si="124">I114+J114+K114+L114</f>
        <v>2382.8999999999996</v>
      </c>
      <c r="I114" s="4">
        <v>586.29999999999995</v>
      </c>
      <c r="J114" s="4">
        <v>544.4</v>
      </c>
      <c r="K114" s="4">
        <v>621</v>
      </c>
      <c r="L114" s="4">
        <v>631.20000000000005</v>
      </c>
      <c r="M114" s="4">
        <v>669.4</v>
      </c>
      <c r="N114" s="55">
        <v>103</v>
      </c>
    </row>
    <row r="115" spans="1:14" ht="12.75" customHeight="1" x14ac:dyDescent="0.2">
      <c r="A115" s="53">
        <v>104</v>
      </c>
      <c r="B115" s="31" t="s">
        <v>387</v>
      </c>
      <c r="C115" s="5">
        <f t="shared" si="123"/>
        <v>20.7</v>
      </c>
      <c r="D115" s="10">
        <v>4.4000000000000004</v>
      </c>
      <c r="E115" s="10">
        <v>5</v>
      </c>
      <c r="F115" s="10">
        <v>5.0999999999999996</v>
      </c>
      <c r="G115" s="10">
        <v>6.2</v>
      </c>
      <c r="H115" s="5">
        <f t="shared" si="124"/>
        <v>22</v>
      </c>
      <c r="I115" s="4">
        <v>5.3</v>
      </c>
      <c r="J115" s="4">
        <v>5.3</v>
      </c>
      <c r="K115" s="4">
        <v>5</v>
      </c>
      <c r="L115" s="4">
        <v>6.4</v>
      </c>
      <c r="M115" s="4">
        <v>5.0999999999999996</v>
      </c>
      <c r="N115" s="55">
        <v>104</v>
      </c>
    </row>
    <row r="116" spans="1:14" ht="12.75" customHeight="1" x14ac:dyDescent="0.2">
      <c r="A116" s="53">
        <v>105</v>
      </c>
      <c r="B116" s="30" t="s">
        <v>4</v>
      </c>
      <c r="C116" s="5">
        <f>C117+C118</f>
        <v>-207.1</v>
      </c>
      <c r="D116" s="5">
        <f t="shared" ref="D116:G116" si="125">D117+D118</f>
        <v>-50.6</v>
      </c>
      <c r="E116" s="5">
        <f t="shared" si="125"/>
        <v>-51.1</v>
      </c>
      <c r="F116" s="5">
        <f t="shared" si="125"/>
        <v>-52.4</v>
      </c>
      <c r="G116" s="5">
        <f t="shared" si="125"/>
        <v>-53</v>
      </c>
      <c r="H116" s="5">
        <f>H117+H118</f>
        <v>-210.89999999999998</v>
      </c>
      <c r="I116" s="4">
        <f t="shared" ref="I116:M116" si="126">I117+I118</f>
        <v>-51.5</v>
      </c>
      <c r="J116" s="4">
        <f t="shared" si="126"/>
        <v>-51.800000000000004</v>
      </c>
      <c r="K116" s="4">
        <f t="shared" si="126"/>
        <v>-53.4</v>
      </c>
      <c r="L116" s="4">
        <f t="shared" si="126"/>
        <v>-54.2</v>
      </c>
      <c r="M116" s="4">
        <f t="shared" si="126"/>
        <v>-52.3</v>
      </c>
      <c r="N116" s="55">
        <v>105</v>
      </c>
    </row>
    <row r="117" spans="1:14" ht="12.75" customHeight="1" x14ac:dyDescent="0.2">
      <c r="A117" s="53">
        <v>106</v>
      </c>
      <c r="B117" s="31" t="s">
        <v>386</v>
      </c>
      <c r="C117" s="5">
        <f t="shared" ref="C117:C118" si="127">D117+E117+F117+G117</f>
        <v>-186.2</v>
      </c>
      <c r="D117" s="5">
        <v>-45.6</v>
      </c>
      <c r="E117" s="5">
        <v>-46</v>
      </c>
      <c r="F117" s="5">
        <v>-47.1</v>
      </c>
      <c r="G117" s="5">
        <v>-47.5</v>
      </c>
      <c r="H117" s="5">
        <f t="shared" ref="H117:H118" si="128">I117+J117+K117+L117</f>
        <v>-189.7</v>
      </c>
      <c r="I117" s="4">
        <v>-46.4</v>
      </c>
      <c r="J117" s="4">
        <v>-46.6</v>
      </c>
      <c r="K117" s="4">
        <v>-48</v>
      </c>
      <c r="L117" s="4">
        <v>-48.7</v>
      </c>
      <c r="M117" s="4">
        <v>-47</v>
      </c>
      <c r="N117" s="55">
        <v>106</v>
      </c>
    </row>
    <row r="118" spans="1:14" ht="12.75" customHeight="1" x14ac:dyDescent="0.2">
      <c r="A118" s="53">
        <v>107</v>
      </c>
      <c r="B118" s="31" t="s">
        <v>388</v>
      </c>
      <c r="C118" s="5">
        <f t="shared" si="127"/>
        <v>-20.9</v>
      </c>
      <c r="D118" s="10">
        <v>-5</v>
      </c>
      <c r="E118" s="10">
        <v>-5.0999999999999996</v>
      </c>
      <c r="F118" s="10">
        <v>-5.3</v>
      </c>
      <c r="G118" s="10">
        <v>-5.5</v>
      </c>
      <c r="H118" s="5">
        <f t="shared" si="128"/>
        <v>-21.200000000000003</v>
      </c>
      <c r="I118" s="4">
        <v>-5.0999999999999996</v>
      </c>
      <c r="J118" s="4">
        <v>-5.2</v>
      </c>
      <c r="K118" s="4">
        <v>-5.4</v>
      </c>
      <c r="L118" s="4">
        <v>-5.5</v>
      </c>
      <c r="M118" s="4">
        <v>-5.3</v>
      </c>
      <c r="N118" s="55">
        <v>107</v>
      </c>
    </row>
    <row r="119" spans="1:14" ht="12.75" customHeight="1" x14ac:dyDescent="0.2">
      <c r="A119" s="53">
        <v>108</v>
      </c>
      <c r="B119" s="31" t="s">
        <v>59</v>
      </c>
      <c r="C119" s="5">
        <f>C120+C121</f>
        <v>33.700000000000003</v>
      </c>
      <c r="D119" s="5">
        <f t="shared" ref="D119:G119" si="129">D120+D121</f>
        <v>7.2999999999999989</v>
      </c>
      <c r="E119" s="5">
        <f t="shared" si="129"/>
        <v>8.6</v>
      </c>
      <c r="F119" s="5">
        <f t="shared" si="129"/>
        <v>8.6</v>
      </c>
      <c r="G119" s="5">
        <f t="shared" si="129"/>
        <v>9.1999999999999993</v>
      </c>
      <c r="H119" s="5">
        <f>H120+H121</f>
        <v>35.300000000000004</v>
      </c>
      <c r="I119" s="4">
        <f t="shared" ref="I119:M119" si="130">I120+I121</f>
        <v>8.1999999999999993</v>
      </c>
      <c r="J119" s="4">
        <f t="shared" si="130"/>
        <v>9.1999999999999993</v>
      </c>
      <c r="K119" s="4">
        <f t="shared" si="130"/>
        <v>8.5</v>
      </c>
      <c r="L119" s="4">
        <f t="shared" si="130"/>
        <v>9.3999999999999986</v>
      </c>
      <c r="M119" s="4">
        <f t="shared" si="130"/>
        <v>10</v>
      </c>
      <c r="N119" s="55">
        <v>108</v>
      </c>
    </row>
    <row r="120" spans="1:14" ht="12.75" customHeight="1" x14ac:dyDescent="0.2">
      <c r="A120" s="53">
        <v>109</v>
      </c>
      <c r="B120" s="30" t="s">
        <v>3</v>
      </c>
      <c r="C120" s="5">
        <f t="shared" ref="C120:C121" si="131">D120+E120+F120+G120</f>
        <v>43.5</v>
      </c>
      <c r="D120" s="4">
        <v>9.6999999999999993</v>
      </c>
      <c r="E120" s="4">
        <v>11</v>
      </c>
      <c r="F120" s="4">
        <v>11.1</v>
      </c>
      <c r="G120" s="4">
        <v>11.7</v>
      </c>
      <c r="H120" s="5">
        <f t="shared" ref="H120:H121" si="132">I120+J120+K120+L120</f>
        <v>45.2</v>
      </c>
      <c r="I120" s="4">
        <v>10.5</v>
      </c>
      <c r="J120" s="4">
        <v>11.6</v>
      </c>
      <c r="K120" s="4">
        <v>11</v>
      </c>
      <c r="L120" s="4">
        <v>12.1</v>
      </c>
      <c r="M120" s="4">
        <v>12.5</v>
      </c>
      <c r="N120" s="55">
        <v>109</v>
      </c>
    </row>
    <row r="121" spans="1:14" ht="12.75" customHeight="1" x14ac:dyDescent="0.2">
      <c r="A121" s="53">
        <v>110</v>
      </c>
      <c r="B121" s="30" t="s">
        <v>4</v>
      </c>
      <c r="C121" s="5">
        <f t="shared" si="131"/>
        <v>-9.8000000000000007</v>
      </c>
      <c r="D121" s="5">
        <v>-2.4</v>
      </c>
      <c r="E121" s="5">
        <v>-2.4</v>
      </c>
      <c r="F121" s="5">
        <v>-2.5</v>
      </c>
      <c r="G121" s="5">
        <v>-2.5</v>
      </c>
      <c r="H121" s="5">
        <f t="shared" si="132"/>
        <v>-9.8999999999999986</v>
      </c>
      <c r="I121" s="4">
        <v>-2.2999999999999998</v>
      </c>
      <c r="J121" s="4">
        <v>-2.4</v>
      </c>
      <c r="K121" s="4">
        <v>-2.5</v>
      </c>
      <c r="L121" s="4">
        <v>-2.7</v>
      </c>
      <c r="M121" s="4">
        <v>-2.5</v>
      </c>
      <c r="N121" s="55">
        <v>110</v>
      </c>
    </row>
    <row r="122" spans="1:14" ht="12.75" customHeight="1" x14ac:dyDescent="0.2">
      <c r="A122" s="53">
        <v>111</v>
      </c>
      <c r="B122" s="31" t="s">
        <v>60</v>
      </c>
      <c r="C122" s="5">
        <f t="shared" ref="C122:M122" si="133">C123+C126</f>
        <v>-344.4</v>
      </c>
      <c r="D122" s="5">
        <f t="shared" si="133"/>
        <v>-77.2</v>
      </c>
      <c r="E122" s="5">
        <f t="shared" si="133"/>
        <v>-73.099999999999994</v>
      </c>
      <c r="F122" s="5">
        <f t="shared" si="133"/>
        <v>-91.7</v>
      </c>
      <c r="G122" s="5">
        <f t="shared" si="133"/>
        <v>-102.4</v>
      </c>
      <c r="H122" s="5">
        <f t="shared" si="133"/>
        <v>-418</v>
      </c>
      <c r="I122" s="5">
        <f t="shared" si="133"/>
        <v>-101.10000000000001</v>
      </c>
      <c r="J122" s="5">
        <f t="shared" si="133"/>
        <v>-102.9</v>
      </c>
      <c r="K122" s="5">
        <f t="shared" si="133"/>
        <v>-108.5</v>
      </c>
      <c r="L122" s="5">
        <f t="shared" si="133"/>
        <v>-105.5</v>
      </c>
      <c r="M122" s="5">
        <f t="shared" si="133"/>
        <v>-112.10000000000001</v>
      </c>
      <c r="N122" s="55">
        <v>111</v>
      </c>
    </row>
    <row r="123" spans="1:14" ht="12.75" customHeight="1" x14ac:dyDescent="0.2">
      <c r="A123" s="53">
        <v>112</v>
      </c>
      <c r="B123" s="30" t="s">
        <v>3</v>
      </c>
      <c r="C123" s="5">
        <f>C124+C125</f>
        <v>71.499999999999986</v>
      </c>
      <c r="D123" s="5">
        <f t="shared" ref="D123:G123" si="134">D124+D125</f>
        <v>22.799999999999997</v>
      </c>
      <c r="E123" s="5">
        <f t="shared" si="134"/>
        <v>23.7</v>
      </c>
      <c r="F123" s="5">
        <f t="shared" si="134"/>
        <v>11.2</v>
      </c>
      <c r="G123" s="5">
        <f t="shared" si="134"/>
        <v>13.799999999999999</v>
      </c>
      <c r="H123" s="5">
        <f>H124+H125</f>
        <v>63.599999999999994</v>
      </c>
      <c r="I123" s="4">
        <f t="shared" ref="I123:M123" si="135">I124+I125</f>
        <v>16.7</v>
      </c>
      <c r="J123" s="4">
        <f t="shared" si="135"/>
        <v>15.6</v>
      </c>
      <c r="K123" s="4">
        <f t="shared" si="135"/>
        <v>15.899999999999999</v>
      </c>
      <c r="L123" s="4">
        <f t="shared" si="135"/>
        <v>15.399999999999999</v>
      </c>
      <c r="M123" s="4">
        <f t="shared" si="135"/>
        <v>18.799999999999997</v>
      </c>
      <c r="N123" s="55">
        <v>112</v>
      </c>
    </row>
    <row r="124" spans="1:14" ht="12.75" customHeight="1" x14ac:dyDescent="0.2">
      <c r="A124" s="53">
        <v>113</v>
      </c>
      <c r="B124" s="31" t="s">
        <v>389</v>
      </c>
      <c r="C124" s="5">
        <f t="shared" ref="C124:C125" si="136">D124+E124+F124+G124</f>
        <v>55.899999999999991</v>
      </c>
      <c r="D124" s="10">
        <v>18.899999999999999</v>
      </c>
      <c r="E124" s="10">
        <v>19.7</v>
      </c>
      <c r="F124" s="10">
        <v>7.4</v>
      </c>
      <c r="G124" s="10">
        <v>9.8999999999999986</v>
      </c>
      <c r="H124" s="5">
        <f t="shared" ref="H124:H125" si="137">I124+J124+K124+L124</f>
        <v>47.099999999999994</v>
      </c>
      <c r="I124" s="4">
        <v>12.7</v>
      </c>
      <c r="J124" s="4">
        <v>11.5</v>
      </c>
      <c r="K124" s="4">
        <v>11.7</v>
      </c>
      <c r="L124" s="4">
        <v>11.2</v>
      </c>
      <c r="M124" s="4">
        <v>14.7</v>
      </c>
      <c r="N124" s="55">
        <v>113</v>
      </c>
    </row>
    <row r="125" spans="1:14" ht="12.75" customHeight="1" x14ac:dyDescent="0.2">
      <c r="A125" s="53">
        <v>114</v>
      </c>
      <c r="B125" s="31" t="s">
        <v>390</v>
      </c>
      <c r="C125" s="5">
        <f t="shared" si="136"/>
        <v>15.6</v>
      </c>
      <c r="D125" s="5">
        <v>3.9</v>
      </c>
      <c r="E125" s="5">
        <v>4</v>
      </c>
      <c r="F125" s="5">
        <v>3.8</v>
      </c>
      <c r="G125" s="5">
        <v>3.9</v>
      </c>
      <c r="H125" s="5">
        <f t="shared" si="137"/>
        <v>16.5</v>
      </c>
      <c r="I125" s="4">
        <v>4</v>
      </c>
      <c r="J125" s="4">
        <v>4.0999999999999996</v>
      </c>
      <c r="K125" s="4">
        <v>4.2</v>
      </c>
      <c r="L125" s="4">
        <v>4.2</v>
      </c>
      <c r="M125" s="4">
        <v>4.0999999999999996</v>
      </c>
      <c r="N125" s="55">
        <v>114</v>
      </c>
    </row>
    <row r="126" spans="1:14" ht="12.75" customHeight="1" x14ac:dyDescent="0.2">
      <c r="A126" s="53">
        <v>115</v>
      </c>
      <c r="B126" s="30" t="s">
        <v>4</v>
      </c>
      <c r="C126" s="5">
        <f>C127+C128</f>
        <v>-415.9</v>
      </c>
      <c r="D126" s="5">
        <f t="shared" ref="D126:G126" si="138">D127+D128</f>
        <v>-100</v>
      </c>
      <c r="E126" s="5">
        <f t="shared" si="138"/>
        <v>-96.8</v>
      </c>
      <c r="F126" s="5">
        <f t="shared" si="138"/>
        <v>-102.9</v>
      </c>
      <c r="G126" s="5">
        <f t="shared" si="138"/>
        <v>-116.2</v>
      </c>
      <c r="H126" s="5">
        <f>H127+H128</f>
        <v>-481.6</v>
      </c>
      <c r="I126" s="4">
        <f t="shared" ref="I126:M126" si="139">I127+I128</f>
        <v>-117.80000000000001</v>
      </c>
      <c r="J126" s="4">
        <f t="shared" si="139"/>
        <v>-118.5</v>
      </c>
      <c r="K126" s="4">
        <f t="shared" si="139"/>
        <v>-124.4</v>
      </c>
      <c r="L126" s="4">
        <f t="shared" si="139"/>
        <v>-120.89999999999999</v>
      </c>
      <c r="M126" s="4">
        <f t="shared" si="139"/>
        <v>-130.9</v>
      </c>
      <c r="N126" s="55">
        <v>115</v>
      </c>
    </row>
    <row r="127" spans="1:14" ht="12.75" customHeight="1" x14ac:dyDescent="0.2">
      <c r="A127" s="53">
        <v>116</v>
      </c>
      <c r="B127" s="31" t="s">
        <v>391</v>
      </c>
      <c r="C127" s="5">
        <f t="shared" ref="C127:C128" si="140">D127+E127+F127+G127</f>
        <v>-193.4</v>
      </c>
      <c r="D127" s="10">
        <v>-44.2</v>
      </c>
      <c r="E127" s="10">
        <v>-41.3</v>
      </c>
      <c r="F127" s="10">
        <v>-43.9</v>
      </c>
      <c r="G127" s="10">
        <v>-64</v>
      </c>
      <c r="H127" s="5">
        <f t="shared" ref="H127:H128" si="141">I127+J127+K127+L127</f>
        <v>-269.10000000000002</v>
      </c>
      <c r="I127" s="4">
        <v>-64.400000000000006</v>
      </c>
      <c r="J127" s="4">
        <v>-66.900000000000006</v>
      </c>
      <c r="K127" s="4">
        <v>-70.7</v>
      </c>
      <c r="L127" s="4">
        <v>-67.099999999999994</v>
      </c>
      <c r="M127" s="4">
        <v>-72.5</v>
      </c>
      <c r="N127" s="55">
        <v>116</v>
      </c>
    </row>
    <row r="128" spans="1:14" ht="12.75" customHeight="1" x14ac:dyDescent="0.2">
      <c r="A128" s="53">
        <v>117</v>
      </c>
      <c r="B128" s="31" t="s">
        <v>392</v>
      </c>
      <c r="C128" s="5">
        <f t="shared" si="140"/>
        <v>-222.5</v>
      </c>
      <c r="D128" s="10">
        <v>-55.8</v>
      </c>
      <c r="E128" s="10">
        <v>-55.5</v>
      </c>
      <c r="F128" s="10">
        <v>-59</v>
      </c>
      <c r="G128" s="10">
        <v>-52.2</v>
      </c>
      <c r="H128" s="5">
        <f t="shared" si="141"/>
        <v>-212.5</v>
      </c>
      <c r="I128" s="4">
        <v>-53.4</v>
      </c>
      <c r="J128" s="4">
        <v>-51.6</v>
      </c>
      <c r="K128" s="4">
        <v>-53.7</v>
      </c>
      <c r="L128" s="4">
        <v>-53.8</v>
      </c>
      <c r="M128" s="4">
        <v>-58.4</v>
      </c>
      <c r="N128" s="55">
        <v>117</v>
      </c>
    </row>
    <row r="129" spans="1:14" ht="12.95" customHeight="1" x14ac:dyDescent="0.2">
      <c r="A129" s="53">
        <v>118</v>
      </c>
      <c r="B129" s="31" t="s">
        <v>61</v>
      </c>
      <c r="C129" s="56">
        <f>C130+C131</f>
        <v>3483.3</v>
      </c>
      <c r="D129" s="62">
        <f t="shared" ref="D129:G129" si="142">D130+D131</f>
        <v>1017.9</v>
      </c>
      <c r="E129" s="62">
        <f t="shared" si="142"/>
        <v>938.99999999999977</v>
      </c>
      <c r="F129" s="62">
        <f t="shared" si="142"/>
        <v>784.89999999999986</v>
      </c>
      <c r="G129" s="62">
        <f t="shared" si="142"/>
        <v>741.5</v>
      </c>
      <c r="H129" s="56">
        <f>H130+H131</f>
        <v>3542.6000000000004</v>
      </c>
      <c r="I129" s="58">
        <f t="shared" ref="I129:M129" si="143">I130+I131</f>
        <v>971.7</v>
      </c>
      <c r="J129" s="58">
        <f t="shared" si="143"/>
        <v>981.4</v>
      </c>
      <c r="K129" s="58">
        <f t="shared" si="143"/>
        <v>845.09999999999991</v>
      </c>
      <c r="L129" s="58">
        <f t="shared" si="143"/>
        <v>744.4</v>
      </c>
      <c r="M129" s="58">
        <f t="shared" si="143"/>
        <v>1087.0999999999999</v>
      </c>
      <c r="N129" s="55">
        <v>118</v>
      </c>
    </row>
    <row r="130" spans="1:14" ht="12.75" customHeight="1" x14ac:dyDescent="0.2">
      <c r="A130" s="53">
        <v>119</v>
      </c>
      <c r="B130" s="30" t="s">
        <v>3</v>
      </c>
      <c r="C130" s="5">
        <f>C133+C139</f>
        <v>4405.7</v>
      </c>
      <c r="D130" s="5">
        <f t="shared" ref="D130:G131" si="144">D133+D139</f>
        <v>1283</v>
      </c>
      <c r="E130" s="5">
        <f t="shared" si="144"/>
        <v>1148.1999999999998</v>
      </c>
      <c r="F130" s="5">
        <f t="shared" si="144"/>
        <v>977.59999999999991</v>
      </c>
      <c r="G130" s="5">
        <f t="shared" si="144"/>
        <v>996.9</v>
      </c>
      <c r="H130" s="5">
        <f>H133+H139</f>
        <v>4459.6000000000004</v>
      </c>
      <c r="I130" s="5">
        <f t="shared" ref="I130:M131" si="145">I133+I139</f>
        <v>1276.5</v>
      </c>
      <c r="J130" s="5">
        <f t="shared" si="145"/>
        <v>1201.3</v>
      </c>
      <c r="K130" s="5">
        <f t="shared" si="145"/>
        <v>1030.8</v>
      </c>
      <c r="L130" s="5">
        <f t="shared" si="145"/>
        <v>951</v>
      </c>
      <c r="M130" s="5">
        <f t="shared" si="145"/>
        <v>1311.3</v>
      </c>
      <c r="N130" s="55">
        <v>119</v>
      </c>
    </row>
    <row r="131" spans="1:14" ht="12.75" customHeight="1" x14ac:dyDescent="0.2">
      <c r="A131" s="53">
        <v>120</v>
      </c>
      <c r="B131" s="30" t="s">
        <v>4</v>
      </c>
      <c r="C131" s="5">
        <f>C134+C140</f>
        <v>-922.39999999999986</v>
      </c>
      <c r="D131" s="5">
        <f t="shared" si="144"/>
        <v>-265.10000000000002</v>
      </c>
      <c r="E131" s="5">
        <f t="shared" si="144"/>
        <v>-209.20000000000002</v>
      </c>
      <c r="F131" s="5">
        <f t="shared" si="144"/>
        <v>-192.7</v>
      </c>
      <c r="G131" s="5">
        <f t="shared" si="144"/>
        <v>-255.4</v>
      </c>
      <c r="H131" s="5">
        <f>H134+H140</f>
        <v>-917</v>
      </c>
      <c r="I131" s="5">
        <f t="shared" si="145"/>
        <v>-304.79999999999995</v>
      </c>
      <c r="J131" s="5">
        <f t="shared" si="145"/>
        <v>-219.9</v>
      </c>
      <c r="K131" s="5">
        <f t="shared" si="145"/>
        <v>-185.7</v>
      </c>
      <c r="L131" s="5">
        <f t="shared" si="145"/>
        <v>-206.6</v>
      </c>
      <c r="M131" s="5">
        <f t="shared" si="145"/>
        <v>-224.2</v>
      </c>
      <c r="N131" s="55">
        <v>120</v>
      </c>
    </row>
    <row r="132" spans="1:14" ht="12.75" customHeight="1" x14ac:dyDescent="0.2">
      <c r="A132" s="53">
        <v>121</v>
      </c>
      <c r="B132" s="31" t="s">
        <v>62</v>
      </c>
      <c r="C132" s="56">
        <f>C133+C134</f>
        <v>-101.89999999999998</v>
      </c>
      <c r="D132" s="62">
        <f t="shared" ref="D132:G132" si="146">D133+D134</f>
        <v>-36.799999999999997</v>
      </c>
      <c r="E132" s="62">
        <f t="shared" si="146"/>
        <v>-17.099999999999998</v>
      </c>
      <c r="F132" s="62">
        <f t="shared" si="146"/>
        <v>-23.400000000000002</v>
      </c>
      <c r="G132" s="62">
        <f t="shared" si="146"/>
        <v>-24.6</v>
      </c>
      <c r="H132" s="56">
        <f>H133+H134</f>
        <v>-52.699999999999989</v>
      </c>
      <c r="I132" s="58">
        <f t="shared" ref="I132:M132" si="147">I133+I134</f>
        <v>-35.500000000000007</v>
      </c>
      <c r="J132" s="58">
        <f t="shared" si="147"/>
        <v>-3.5000000000000071</v>
      </c>
      <c r="K132" s="58">
        <f t="shared" si="147"/>
        <v>-4.6000000000000014</v>
      </c>
      <c r="L132" s="58">
        <f t="shared" si="147"/>
        <v>-9.1000000000000014</v>
      </c>
      <c r="M132" s="58">
        <f t="shared" si="147"/>
        <v>-8</v>
      </c>
      <c r="N132" s="55">
        <v>121</v>
      </c>
    </row>
    <row r="133" spans="1:14" ht="12.75" customHeight="1" x14ac:dyDescent="0.2">
      <c r="A133" s="53">
        <v>122</v>
      </c>
      <c r="B133" s="30" t="s">
        <v>3</v>
      </c>
      <c r="C133" s="5">
        <f>D133+E133+F133+G133</f>
        <v>107.4</v>
      </c>
      <c r="D133" s="5">
        <v>25.7</v>
      </c>
      <c r="E133" s="5">
        <v>27.8</v>
      </c>
      <c r="F133" s="5">
        <v>21.400000000000002</v>
      </c>
      <c r="G133" s="5">
        <v>32.5</v>
      </c>
      <c r="H133" s="5">
        <f>I133+J133+K133+L133</f>
        <v>157.19999999999999</v>
      </c>
      <c r="I133" s="4">
        <v>34.9</v>
      </c>
      <c r="J133" s="4">
        <v>43.3</v>
      </c>
      <c r="K133" s="4">
        <v>40</v>
      </c>
      <c r="L133" s="4">
        <v>39</v>
      </c>
      <c r="M133" s="4">
        <v>45.8</v>
      </c>
      <c r="N133" s="55">
        <v>122</v>
      </c>
    </row>
    <row r="134" spans="1:14" ht="12.75" customHeight="1" x14ac:dyDescent="0.2">
      <c r="A134" s="53">
        <v>123</v>
      </c>
      <c r="B134" s="30" t="s">
        <v>4</v>
      </c>
      <c r="C134" s="11">
        <f>C135+C136+C137</f>
        <v>-209.29999999999998</v>
      </c>
      <c r="D134" s="11">
        <f t="shared" ref="D134:G134" si="148">D135+D136+D137</f>
        <v>-62.5</v>
      </c>
      <c r="E134" s="11">
        <f t="shared" si="148"/>
        <v>-44.9</v>
      </c>
      <c r="F134" s="11">
        <f t="shared" si="148"/>
        <v>-44.800000000000004</v>
      </c>
      <c r="G134" s="11">
        <f t="shared" si="148"/>
        <v>-57.1</v>
      </c>
      <c r="H134" s="11">
        <f>H135+H136+H137</f>
        <v>-209.89999999999998</v>
      </c>
      <c r="I134" s="11">
        <f t="shared" ref="I134:M134" si="149">I135+I136+I137</f>
        <v>-70.400000000000006</v>
      </c>
      <c r="J134" s="11">
        <f t="shared" si="149"/>
        <v>-46.800000000000004</v>
      </c>
      <c r="K134" s="11">
        <f t="shared" si="149"/>
        <v>-44.6</v>
      </c>
      <c r="L134" s="11">
        <f t="shared" si="149"/>
        <v>-48.1</v>
      </c>
      <c r="M134" s="11">
        <f t="shared" si="149"/>
        <v>-53.8</v>
      </c>
      <c r="N134" s="55">
        <v>123</v>
      </c>
    </row>
    <row r="135" spans="1:14" ht="12.75" customHeight="1" x14ac:dyDescent="0.2">
      <c r="A135" s="53">
        <v>124</v>
      </c>
      <c r="B135" s="31" t="s">
        <v>63</v>
      </c>
      <c r="C135" s="5">
        <f t="shared" ref="C135:C137" si="150">D135+E135+F135+G135</f>
        <v>-84</v>
      </c>
      <c r="D135" s="5">
        <v>-29.8</v>
      </c>
      <c r="E135" s="5">
        <v>-15.799999999999999</v>
      </c>
      <c r="F135" s="5">
        <v>-15.9</v>
      </c>
      <c r="G135" s="5">
        <v>-22.5</v>
      </c>
      <c r="H135" s="5">
        <f t="shared" ref="H135:H137" si="151">I135+J135+K135+L135</f>
        <v>-82.1</v>
      </c>
      <c r="I135" s="4">
        <v>-33.400000000000006</v>
      </c>
      <c r="J135" s="4">
        <v>-16.600000000000001</v>
      </c>
      <c r="K135" s="4">
        <v>-15.2</v>
      </c>
      <c r="L135" s="4">
        <v>-16.899999999999999</v>
      </c>
      <c r="M135" s="4">
        <v>-25.299999999999997</v>
      </c>
      <c r="N135" s="55">
        <v>124</v>
      </c>
    </row>
    <row r="136" spans="1:14" ht="12.75" customHeight="1" x14ac:dyDescent="0.2">
      <c r="A136" s="53">
        <v>125</v>
      </c>
      <c r="B136" s="31" t="s">
        <v>64</v>
      </c>
      <c r="C136" s="5">
        <f t="shared" si="150"/>
        <v>-109.1</v>
      </c>
      <c r="D136" s="10">
        <v>-28.7</v>
      </c>
      <c r="E136" s="10">
        <v>-24.8</v>
      </c>
      <c r="F136" s="10">
        <v>-25.2</v>
      </c>
      <c r="G136" s="10">
        <v>-30.4</v>
      </c>
      <c r="H136" s="5">
        <f t="shared" si="151"/>
        <v>-108.19999999999999</v>
      </c>
      <c r="I136" s="4">
        <v>-32.9</v>
      </c>
      <c r="J136" s="4">
        <v>-25.5</v>
      </c>
      <c r="K136" s="4">
        <v>-23.7</v>
      </c>
      <c r="L136" s="4">
        <v>-26.1</v>
      </c>
      <c r="M136" s="4">
        <v>-23.4</v>
      </c>
      <c r="N136" s="55">
        <v>125</v>
      </c>
    </row>
    <row r="137" spans="1:14" ht="12.75" customHeight="1" x14ac:dyDescent="0.2">
      <c r="A137" s="53">
        <v>126</v>
      </c>
      <c r="B137" s="31" t="s">
        <v>65</v>
      </c>
      <c r="C137" s="5">
        <f t="shared" si="150"/>
        <v>-16.2</v>
      </c>
      <c r="D137" s="10">
        <v>-4</v>
      </c>
      <c r="E137" s="10">
        <v>-4.3</v>
      </c>
      <c r="F137" s="10">
        <v>-3.7</v>
      </c>
      <c r="G137" s="10">
        <v>-4.2</v>
      </c>
      <c r="H137" s="5">
        <f t="shared" si="151"/>
        <v>-19.600000000000001</v>
      </c>
      <c r="I137" s="4">
        <v>-4.0999999999999996</v>
      </c>
      <c r="J137" s="4">
        <v>-4.7</v>
      </c>
      <c r="K137" s="4">
        <v>-5.7</v>
      </c>
      <c r="L137" s="4">
        <v>-5.0999999999999996</v>
      </c>
      <c r="M137" s="4">
        <v>-5.0999999999999996</v>
      </c>
      <c r="N137" s="55">
        <v>126</v>
      </c>
    </row>
    <row r="138" spans="1:14" ht="12.75" customHeight="1" x14ac:dyDescent="0.2">
      <c r="A138" s="53">
        <v>127</v>
      </c>
      <c r="B138" s="31" t="s">
        <v>66</v>
      </c>
      <c r="C138" s="56">
        <f>C139+C140</f>
        <v>3585.2000000000003</v>
      </c>
      <c r="D138" s="62">
        <f t="shared" ref="D138:G138" si="152">D139+D140</f>
        <v>1054.6999999999998</v>
      </c>
      <c r="E138" s="62">
        <f t="shared" si="152"/>
        <v>956.09999999999991</v>
      </c>
      <c r="F138" s="62">
        <f t="shared" si="152"/>
        <v>808.3</v>
      </c>
      <c r="G138" s="62">
        <f t="shared" si="152"/>
        <v>766.09999999999991</v>
      </c>
      <c r="H138" s="56">
        <f>H139+H140</f>
        <v>3595.3000000000006</v>
      </c>
      <c r="I138" s="58">
        <f t="shared" ref="I138:M138" si="153">I139+I140</f>
        <v>1007.1999999999999</v>
      </c>
      <c r="J138" s="58">
        <f t="shared" si="153"/>
        <v>984.9</v>
      </c>
      <c r="K138" s="58">
        <f t="shared" si="153"/>
        <v>849.69999999999993</v>
      </c>
      <c r="L138" s="58">
        <f t="shared" si="153"/>
        <v>753.5</v>
      </c>
      <c r="M138" s="58">
        <f t="shared" si="153"/>
        <v>1095.0999999999999</v>
      </c>
      <c r="N138" s="55">
        <v>127</v>
      </c>
    </row>
    <row r="139" spans="1:14" ht="12.75" customHeight="1" x14ac:dyDescent="0.2">
      <c r="A139" s="53">
        <v>128</v>
      </c>
      <c r="B139" s="30" t="s">
        <v>3</v>
      </c>
      <c r="C139" s="5">
        <f>C142+C145+C148</f>
        <v>4298.3</v>
      </c>
      <c r="D139" s="5">
        <f t="shared" ref="D139:G140" si="154">D142+D145+D148</f>
        <v>1257.3</v>
      </c>
      <c r="E139" s="5">
        <f t="shared" si="154"/>
        <v>1120.3999999999999</v>
      </c>
      <c r="F139" s="5">
        <f t="shared" si="154"/>
        <v>956.19999999999993</v>
      </c>
      <c r="G139" s="5">
        <f t="shared" si="154"/>
        <v>964.4</v>
      </c>
      <c r="H139" s="5">
        <f>H142+H145+H148</f>
        <v>4302.4000000000005</v>
      </c>
      <c r="I139" s="5">
        <f t="shared" ref="I139:M140" si="155">I142+I145+I148</f>
        <v>1241.5999999999999</v>
      </c>
      <c r="J139" s="5">
        <f t="shared" si="155"/>
        <v>1158</v>
      </c>
      <c r="K139" s="5">
        <f t="shared" si="155"/>
        <v>990.8</v>
      </c>
      <c r="L139" s="5">
        <f t="shared" si="155"/>
        <v>912</v>
      </c>
      <c r="M139" s="5">
        <f t="shared" si="155"/>
        <v>1265.5</v>
      </c>
      <c r="N139" s="55">
        <v>128</v>
      </c>
    </row>
    <row r="140" spans="1:14" ht="12.75" customHeight="1" x14ac:dyDescent="0.2">
      <c r="A140" s="53">
        <v>129</v>
      </c>
      <c r="B140" s="30" t="s">
        <v>4</v>
      </c>
      <c r="C140" s="5">
        <f>C143+C146+C149</f>
        <v>-713.09999999999991</v>
      </c>
      <c r="D140" s="5">
        <f t="shared" si="154"/>
        <v>-202.60000000000002</v>
      </c>
      <c r="E140" s="5">
        <f t="shared" si="154"/>
        <v>-164.3</v>
      </c>
      <c r="F140" s="5">
        <f t="shared" si="154"/>
        <v>-147.89999999999998</v>
      </c>
      <c r="G140" s="5">
        <f t="shared" si="154"/>
        <v>-198.3</v>
      </c>
      <c r="H140" s="5">
        <f>H143+H146+H149</f>
        <v>-707.1</v>
      </c>
      <c r="I140" s="5">
        <f t="shared" si="155"/>
        <v>-234.39999999999998</v>
      </c>
      <c r="J140" s="5">
        <f t="shared" si="155"/>
        <v>-173.1</v>
      </c>
      <c r="K140" s="5">
        <f t="shared" si="155"/>
        <v>-141.1</v>
      </c>
      <c r="L140" s="5">
        <f t="shared" si="155"/>
        <v>-158.5</v>
      </c>
      <c r="M140" s="5">
        <f t="shared" si="155"/>
        <v>-170.4</v>
      </c>
      <c r="N140" s="55">
        <v>129</v>
      </c>
    </row>
    <row r="141" spans="1:14" ht="12.75" customHeight="1" x14ac:dyDescent="0.2">
      <c r="A141" s="53">
        <v>130</v>
      </c>
      <c r="B141" s="31" t="s">
        <v>67</v>
      </c>
      <c r="C141" s="5">
        <f>C142+C143</f>
        <v>-122.1</v>
      </c>
      <c r="D141" s="10">
        <f t="shared" ref="D141:G141" si="156">D142+D143</f>
        <v>-39.1</v>
      </c>
      <c r="E141" s="10">
        <f t="shared" si="156"/>
        <v>-30.4</v>
      </c>
      <c r="F141" s="10">
        <f t="shared" si="156"/>
        <v>-23.3</v>
      </c>
      <c r="G141" s="10">
        <f t="shared" si="156"/>
        <v>-29.299999999999997</v>
      </c>
      <c r="H141" s="5">
        <f>H142+H143</f>
        <v>-125.00000000000001</v>
      </c>
      <c r="I141" s="4">
        <f t="shared" ref="I141:M141" si="157">I142+I143</f>
        <v>-45.8</v>
      </c>
      <c r="J141" s="4">
        <f t="shared" si="157"/>
        <v>-31.700000000000003</v>
      </c>
      <c r="K141" s="4">
        <f t="shared" si="157"/>
        <v>-22.099999999999998</v>
      </c>
      <c r="L141" s="4">
        <f t="shared" si="157"/>
        <v>-25.4</v>
      </c>
      <c r="M141" s="4">
        <f t="shared" si="157"/>
        <v>-32</v>
      </c>
      <c r="N141" s="55">
        <v>130</v>
      </c>
    </row>
    <row r="142" spans="1:14" ht="12.75" customHeight="1" x14ac:dyDescent="0.2">
      <c r="A142" s="53">
        <v>131</v>
      </c>
      <c r="B142" s="30" t="s">
        <v>3</v>
      </c>
      <c r="C142" s="5">
        <f t="shared" ref="C142:C143" si="158">D142+E142+F142+G142</f>
        <v>8.9</v>
      </c>
      <c r="D142" s="4">
        <v>2.9</v>
      </c>
      <c r="E142" s="4">
        <v>2.1</v>
      </c>
      <c r="F142" s="4">
        <v>2.2999999999999998</v>
      </c>
      <c r="G142" s="4">
        <v>1.6</v>
      </c>
      <c r="H142" s="5">
        <f t="shared" ref="H142:H143" si="159">I142+J142+K142+L142</f>
        <v>7.8</v>
      </c>
      <c r="I142" s="4">
        <v>2.5</v>
      </c>
      <c r="J142" s="4">
        <v>1.9</v>
      </c>
      <c r="K142" s="4">
        <v>2.1</v>
      </c>
      <c r="L142" s="4">
        <v>1.3</v>
      </c>
      <c r="M142" s="4">
        <v>2.5</v>
      </c>
      <c r="N142" s="55">
        <v>131</v>
      </c>
    </row>
    <row r="143" spans="1:14" ht="12.75" customHeight="1" x14ac:dyDescent="0.2">
      <c r="A143" s="53">
        <v>132</v>
      </c>
      <c r="B143" s="30" t="s">
        <v>4</v>
      </c>
      <c r="C143" s="5">
        <f t="shared" si="158"/>
        <v>-131</v>
      </c>
      <c r="D143" s="5">
        <v>-42</v>
      </c>
      <c r="E143" s="5">
        <v>-32.5</v>
      </c>
      <c r="F143" s="5">
        <v>-25.6</v>
      </c>
      <c r="G143" s="5">
        <v>-30.9</v>
      </c>
      <c r="H143" s="5">
        <f t="shared" si="159"/>
        <v>-132.80000000000001</v>
      </c>
      <c r="I143" s="4">
        <v>-48.3</v>
      </c>
      <c r="J143" s="4">
        <v>-33.6</v>
      </c>
      <c r="K143" s="4">
        <v>-24.2</v>
      </c>
      <c r="L143" s="4">
        <v>-26.7</v>
      </c>
      <c r="M143" s="4">
        <v>-34.5</v>
      </c>
      <c r="N143" s="55">
        <v>132</v>
      </c>
    </row>
    <row r="144" spans="1:14" ht="12.75" customHeight="1" x14ac:dyDescent="0.2">
      <c r="A144" s="53">
        <v>133</v>
      </c>
      <c r="B144" s="31" t="s">
        <v>68</v>
      </c>
      <c r="C144" s="5">
        <f>C145+C146</f>
        <v>-83.1</v>
      </c>
      <c r="D144" s="10">
        <f t="shared" ref="D144:G144" si="160">D145+D146</f>
        <v>-26.5</v>
      </c>
      <c r="E144" s="10">
        <f t="shared" si="160"/>
        <v>-20.9</v>
      </c>
      <c r="F144" s="10">
        <f t="shared" si="160"/>
        <v>-18.7</v>
      </c>
      <c r="G144" s="10">
        <f t="shared" si="160"/>
        <v>-17</v>
      </c>
      <c r="H144" s="5">
        <f>H145+H146</f>
        <v>-86.100000000000009</v>
      </c>
      <c r="I144" s="4">
        <f t="shared" ref="I144:M144" si="161">I145+I146</f>
        <v>-30.4</v>
      </c>
      <c r="J144" s="4">
        <f t="shared" si="161"/>
        <v>-22.2</v>
      </c>
      <c r="K144" s="4">
        <f t="shared" si="161"/>
        <v>-12.9</v>
      </c>
      <c r="L144" s="4">
        <f t="shared" si="161"/>
        <v>-20.599999999999998</v>
      </c>
      <c r="M144" s="4">
        <f t="shared" si="161"/>
        <v>-22.599999999999998</v>
      </c>
      <c r="N144" s="55">
        <v>133</v>
      </c>
    </row>
    <row r="145" spans="1:14" ht="12.75" customHeight="1" x14ac:dyDescent="0.2">
      <c r="A145" s="53">
        <v>134</v>
      </c>
      <c r="B145" s="30" t="s">
        <v>3</v>
      </c>
      <c r="C145" s="5">
        <f t="shared" ref="C145:C146" si="162">D145+E145+F145+G145</f>
        <v>7.2</v>
      </c>
      <c r="D145" s="5">
        <v>0.2</v>
      </c>
      <c r="E145" s="5">
        <v>0.5</v>
      </c>
      <c r="F145" s="5">
        <v>0.5</v>
      </c>
      <c r="G145" s="5">
        <v>6</v>
      </c>
      <c r="H145" s="5">
        <f t="shared" ref="H145:H146" si="163">I145+J145+K145+L145</f>
        <v>8.7999999999999989</v>
      </c>
      <c r="I145" s="4">
        <v>1</v>
      </c>
      <c r="J145" s="4">
        <v>1.3</v>
      </c>
      <c r="K145" s="4">
        <v>5.9</v>
      </c>
      <c r="L145" s="4">
        <v>0.6</v>
      </c>
      <c r="M145" s="4">
        <v>1.1000000000000001</v>
      </c>
      <c r="N145" s="55">
        <v>134</v>
      </c>
    </row>
    <row r="146" spans="1:14" ht="12.75" customHeight="1" x14ac:dyDescent="0.2">
      <c r="A146" s="53">
        <v>135</v>
      </c>
      <c r="B146" s="30" t="s">
        <v>4</v>
      </c>
      <c r="C146" s="5">
        <f t="shared" si="162"/>
        <v>-90.3</v>
      </c>
      <c r="D146" s="10">
        <v>-26.7</v>
      </c>
      <c r="E146" s="10">
        <v>-21.4</v>
      </c>
      <c r="F146" s="10">
        <v>-19.2</v>
      </c>
      <c r="G146" s="10">
        <v>-23</v>
      </c>
      <c r="H146" s="5">
        <f t="shared" si="163"/>
        <v>-94.9</v>
      </c>
      <c r="I146" s="4">
        <v>-31.4</v>
      </c>
      <c r="J146" s="4">
        <v>-23.5</v>
      </c>
      <c r="K146" s="4">
        <v>-18.8</v>
      </c>
      <c r="L146" s="4">
        <v>-21.2</v>
      </c>
      <c r="M146" s="4">
        <v>-23.7</v>
      </c>
      <c r="N146" s="55">
        <v>135</v>
      </c>
    </row>
    <row r="147" spans="1:14" ht="12.75" customHeight="1" x14ac:dyDescent="0.2">
      <c r="A147" s="53">
        <v>136</v>
      </c>
      <c r="B147" s="31" t="s">
        <v>69</v>
      </c>
      <c r="C147" s="5">
        <f>C148+C149</f>
        <v>3790.3999999999996</v>
      </c>
      <c r="D147" s="10">
        <f t="shared" ref="D147:G147" si="164">D148+D149</f>
        <v>1120.3</v>
      </c>
      <c r="E147" s="10">
        <f t="shared" si="164"/>
        <v>1007.4</v>
      </c>
      <c r="F147" s="10">
        <f t="shared" si="164"/>
        <v>850.3</v>
      </c>
      <c r="G147" s="10">
        <f t="shared" si="164"/>
        <v>812.4</v>
      </c>
      <c r="H147" s="5">
        <f>H148+H149</f>
        <v>3806.4</v>
      </c>
      <c r="I147" s="4">
        <f t="shared" ref="I147:M147" si="165">I148+I149</f>
        <v>1083.3999999999999</v>
      </c>
      <c r="J147" s="4">
        <f t="shared" si="165"/>
        <v>1038.8</v>
      </c>
      <c r="K147" s="4">
        <f t="shared" si="165"/>
        <v>884.69999999999993</v>
      </c>
      <c r="L147" s="4">
        <f t="shared" si="165"/>
        <v>799.5</v>
      </c>
      <c r="M147" s="4">
        <f t="shared" si="165"/>
        <v>1149.7</v>
      </c>
      <c r="N147" s="55">
        <v>136</v>
      </c>
    </row>
    <row r="148" spans="1:14" ht="12.75" customHeight="1" x14ac:dyDescent="0.2">
      <c r="A148" s="53">
        <v>137</v>
      </c>
      <c r="B148" s="30" t="s">
        <v>3</v>
      </c>
      <c r="C148" s="5">
        <f t="shared" ref="C148:C149" si="166">D148+E148+F148+G148</f>
        <v>4282.2</v>
      </c>
      <c r="D148" s="5">
        <v>1254.2</v>
      </c>
      <c r="E148" s="5">
        <v>1117.8</v>
      </c>
      <c r="F148" s="5">
        <v>953.4</v>
      </c>
      <c r="G148" s="5">
        <v>956.8</v>
      </c>
      <c r="H148" s="5">
        <f t="shared" ref="H148:H149" si="167">I148+J148+K148+L148</f>
        <v>4285.8</v>
      </c>
      <c r="I148" s="11">
        <v>1238.0999999999999</v>
      </c>
      <c r="J148" s="11">
        <v>1154.8</v>
      </c>
      <c r="K148" s="11">
        <v>982.8</v>
      </c>
      <c r="L148" s="11">
        <v>910.1</v>
      </c>
      <c r="M148" s="11">
        <v>1261.9000000000001</v>
      </c>
      <c r="N148" s="55">
        <v>137</v>
      </c>
    </row>
    <row r="149" spans="1:14" ht="12.75" customHeight="1" x14ac:dyDescent="0.2">
      <c r="A149" s="53">
        <v>138</v>
      </c>
      <c r="B149" s="30" t="s">
        <v>4</v>
      </c>
      <c r="C149" s="5">
        <f t="shared" si="166"/>
        <v>-491.79999999999995</v>
      </c>
      <c r="D149" s="9">
        <v>-133.9</v>
      </c>
      <c r="E149" s="9">
        <v>-110.4</v>
      </c>
      <c r="F149" s="9">
        <v>-103.1</v>
      </c>
      <c r="G149" s="9">
        <v>-144.4</v>
      </c>
      <c r="H149" s="5">
        <f t="shared" si="167"/>
        <v>-479.4</v>
      </c>
      <c r="I149" s="9">
        <v>-154.69999999999999</v>
      </c>
      <c r="J149" s="9">
        <v>-116</v>
      </c>
      <c r="K149" s="9">
        <v>-98.1</v>
      </c>
      <c r="L149" s="9">
        <v>-110.6</v>
      </c>
      <c r="M149" s="9">
        <v>-112.2</v>
      </c>
      <c r="N149" s="55">
        <v>138</v>
      </c>
    </row>
    <row r="150" spans="1:14" ht="12.95" customHeight="1" x14ac:dyDescent="0.2">
      <c r="A150" s="53">
        <v>139</v>
      </c>
      <c r="B150" s="31" t="s">
        <v>70</v>
      </c>
      <c r="C150" s="56">
        <f>C151+C154</f>
        <v>333.59999999999991</v>
      </c>
      <c r="D150" s="56">
        <f t="shared" ref="D150:G150" si="168">D151+D154</f>
        <v>77.399999999999991</v>
      </c>
      <c r="E150" s="56">
        <f t="shared" si="168"/>
        <v>85.6</v>
      </c>
      <c r="F150" s="56">
        <f t="shared" si="168"/>
        <v>84.999999999999986</v>
      </c>
      <c r="G150" s="56">
        <f t="shared" si="168"/>
        <v>85.59999999999998</v>
      </c>
      <c r="H150" s="56">
        <f>H151+H154</f>
        <v>316.2</v>
      </c>
      <c r="I150" s="56">
        <f t="shared" ref="I150:M150" si="169">I151+I154</f>
        <v>78.199999999999989</v>
      </c>
      <c r="J150" s="56">
        <f t="shared" si="169"/>
        <v>78.400000000000006</v>
      </c>
      <c r="K150" s="56">
        <f t="shared" si="169"/>
        <v>79.099999999999994</v>
      </c>
      <c r="L150" s="56">
        <f t="shared" si="169"/>
        <v>80.5</v>
      </c>
      <c r="M150" s="56">
        <f t="shared" si="169"/>
        <v>79.5</v>
      </c>
      <c r="N150" s="55">
        <v>139</v>
      </c>
    </row>
    <row r="151" spans="1:14" ht="12.75" customHeight="1" x14ac:dyDescent="0.2">
      <c r="A151" s="53">
        <v>140</v>
      </c>
      <c r="B151" s="30" t="s">
        <v>3</v>
      </c>
      <c r="C151" s="5">
        <f>C152+C153</f>
        <v>358.19999999999993</v>
      </c>
      <c r="D151" s="10">
        <f t="shared" ref="D151:G151" si="170">D152+D153</f>
        <v>83.8</v>
      </c>
      <c r="E151" s="10">
        <f t="shared" si="170"/>
        <v>91.1</v>
      </c>
      <c r="F151" s="10">
        <f t="shared" si="170"/>
        <v>91.499999999999986</v>
      </c>
      <c r="G151" s="10">
        <f t="shared" si="170"/>
        <v>91.799999999999983</v>
      </c>
      <c r="H151" s="5">
        <f>H152+H153</f>
        <v>347</v>
      </c>
      <c r="I151" s="4">
        <f t="shared" ref="I151:M151" si="171">I152+I153</f>
        <v>84.899999999999991</v>
      </c>
      <c r="J151" s="4">
        <f t="shared" si="171"/>
        <v>86.300000000000011</v>
      </c>
      <c r="K151" s="4">
        <f t="shared" si="171"/>
        <v>87.199999999999989</v>
      </c>
      <c r="L151" s="4">
        <f t="shared" si="171"/>
        <v>88.6</v>
      </c>
      <c r="M151" s="4">
        <f t="shared" si="171"/>
        <v>87.9</v>
      </c>
      <c r="N151" s="55">
        <v>140</v>
      </c>
    </row>
    <row r="152" spans="1:14" ht="12.75" customHeight="1" x14ac:dyDescent="0.2">
      <c r="A152" s="53">
        <v>141</v>
      </c>
      <c r="B152" s="31" t="s">
        <v>71</v>
      </c>
      <c r="C152" s="5">
        <f t="shared" ref="C152:C153" si="172">D152+E152+F152+G152</f>
        <v>88.199999999999989</v>
      </c>
      <c r="D152" s="10">
        <v>21.3</v>
      </c>
      <c r="E152" s="10">
        <v>22.2</v>
      </c>
      <c r="F152" s="10">
        <v>22.8</v>
      </c>
      <c r="G152" s="10">
        <v>21.9</v>
      </c>
      <c r="H152" s="5">
        <f t="shared" ref="H152:H153" si="173">I152+J152+K152+L152</f>
        <v>89.299999999999983</v>
      </c>
      <c r="I152" s="4">
        <v>21.2</v>
      </c>
      <c r="J152" s="4">
        <v>21.9</v>
      </c>
      <c r="K152" s="4">
        <v>22.6</v>
      </c>
      <c r="L152" s="4">
        <v>23.6</v>
      </c>
      <c r="M152" s="4">
        <v>22.2</v>
      </c>
      <c r="N152" s="55">
        <v>141</v>
      </c>
    </row>
    <row r="153" spans="1:14" ht="12.75" customHeight="1" x14ac:dyDescent="0.2">
      <c r="A153" s="53">
        <v>142</v>
      </c>
      <c r="B153" s="31" t="s">
        <v>72</v>
      </c>
      <c r="C153" s="5">
        <f t="shared" si="172"/>
        <v>269.99999999999994</v>
      </c>
      <c r="D153" s="10">
        <v>62.5</v>
      </c>
      <c r="E153" s="10">
        <v>68.899999999999991</v>
      </c>
      <c r="F153" s="10">
        <v>68.699999999999989</v>
      </c>
      <c r="G153" s="10">
        <v>69.899999999999991</v>
      </c>
      <c r="H153" s="5">
        <f t="shared" si="173"/>
        <v>257.7</v>
      </c>
      <c r="I153" s="4">
        <v>63.699999999999996</v>
      </c>
      <c r="J153" s="4">
        <v>64.400000000000006</v>
      </c>
      <c r="K153" s="4">
        <v>64.599999999999994</v>
      </c>
      <c r="L153" s="4">
        <v>65</v>
      </c>
      <c r="M153" s="4">
        <v>65.7</v>
      </c>
      <c r="N153" s="55">
        <v>142</v>
      </c>
    </row>
    <row r="154" spans="1:14" ht="12.75" customHeight="1" x14ac:dyDescent="0.2">
      <c r="A154" s="53">
        <v>143</v>
      </c>
      <c r="B154" s="30" t="s">
        <v>4</v>
      </c>
      <c r="C154" s="5">
        <f>C155+C156</f>
        <v>-24.599999999999998</v>
      </c>
      <c r="D154" s="10">
        <f t="shared" ref="D154:G154" si="174">D155+D156</f>
        <v>-6.4</v>
      </c>
      <c r="E154" s="10">
        <f t="shared" si="174"/>
        <v>-5.5</v>
      </c>
      <c r="F154" s="10">
        <f t="shared" si="174"/>
        <v>-6.5</v>
      </c>
      <c r="G154" s="10">
        <f t="shared" si="174"/>
        <v>-6.2</v>
      </c>
      <c r="H154" s="5">
        <f>H155+H156</f>
        <v>-30.799999999999997</v>
      </c>
      <c r="I154" s="4">
        <f t="shared" ref="I154:M154" si="175">I155+I156</f>
        <v>-6.6999999999999993</v>
      </c>
      <c r="J154" s="4">
        <f t="shared" si="175"/>
        <v>-7.9</v>
      </c>
      <c r="K154" s="4">
        <f t="shared" si="175"/>
        <v>-8.1</v>
      </c>
      <c r="L154" s="4">
        <f t="shared" si="175"/>
        <v>-8.1</v>
      </c>
      <c r="M154" s="4">
        <f t="shared" si="175"/>
        <v>-8.4</v>
      </c>
      <c r="N154" s="55">
        <v>143</v>
      </c>
    </row>
    <row r="155" spans="1:14" ht="12.75" customHeight="1" x14ac:dyDescent="0.2">
      <c r="A155" s="53">
        <v>144</v>
      </c>
      <c r="B155" s="31" t="s">
        <v>73</v>
      </c>
      <c r="C155" s="5">
        <f t="shared" ref="C155:C156" si="176">D155+E155+F155+G155</f>
        <v>0</v>
      </c>
      <c r="D155" s="9">
        <v>0</v>
      </c>
      <c r="E155" s="9">
        <v>0</v>
      </c>
      <c r="F155" s="9">
        <v>0</v>
      </c>
      <c r="G155" s="9">
        <v>0</v>
      </c>
      <c r="H155" s="5">
        <f t="shared" ref="H155:H156" si="177">I155+J155+K155+L155</f>
        <v>0</v>
      </c>
      <c r="I155" s="9">
        <v>0</v>
      </c>
      <c r="J155" s="9">
        <v>0</v>
      </c>
      <c r="K155" s="9">
        <v>0</v>
      </c>
      <c r="L155" s="9">
        <v>0</v>
      </c>
      <c r="M155" s="9">
        <v>0</v>
      </c>
      <c r="N155" s="55">
        <v>144</v>
      </c>
    </row>
    <row r="156" spans="1:14" ht="12.75" customHeight="1" x14ac:dyDescent="0.2">
      <c r="A156" s="53">
        <v>145</v>
      </c>
      <c r="B156" s="31" t="s">
        <v>74</v>
      </c>
      <c r="C156" s="5">
        <f t="shared" si="176"/>
        <v>-24.599999999999998</v>
      </c>
      <c r="D156" s="4">
        <v>-6.4</v>
      </c>
      <c r="E156" s="4">
        <v>-5.5</v>
      </c>
      <c r="F156" s="4">
        <v>-6.5</v>
      </c>
      <c r="G156" s="4">
        <v>-6.2</v>
      </c>
      <c r="H156" s="5">
        <f t="shared" si="177"/>
        <v>-30.799999999999997</v>
      </c>
      <c r="I156" s="4">
        <v>-6.6999999999999993</v>
      </c>
      <c r="J156" s="4">
        <v>-7.9</v>
      </c>
      <c r="K156" s="4">
        <v>-8.1</v>
      </c>
      <c r="L156" s="4">
        <v>-8.1</v>
      </c>
      <c r="M156" s="4">
        <v>-8.4</v>
      </c>
      <c r="N156" s="55">
        <v>145</v>
      </c>
    </row>
    <row r="157" spans="1:14" ht="12.95" customHeight="1" x14ac:dyDescent="0.2">
      <c r="A157" s="53">
        <v>146</v>
      </c>
      <c r="B157" s="31" t="s">
        <v>75</v>
      </c>
      <c r="C157" s="5">
        <f>C158+C159</f>
        <v>0</v>
      </c>
      <c r="D157" s="10">
        <f t="shared" ref="D157:G157" si="178">D158+D159</f>
        <v>0</v>
      </c>
      <c r="E157" s="10">
        <f t="shared" si="178"/>
        <v>0</v>
      </c>
      <c r="F157" s="10">
        <f t="shared" si="178"/>
        <v>0</v>
      </c>
      <c r="G157" s="10">
        <f t="shared" si="178"/>
        <v>0</v>
      </c>
      <c r="H157" s="5">
        <f>H158+H159</f>
        <v>0</v>
      </c>
      <c r="I157" s="4">
        <f t="shared" ref="I157:M157" si="179">I158+I159</f>
        <v>0</v>
      </c>
      <c r="J157" s="4">
        <f t="shared" si="179"/>
        <v>0</v>
      </c>
      <c r="K157" s="4">
        <f t="shared" si="179"/>
        <v>0</v>
      </c>
      <c r="L157" s="4">
        <f t="shared" si="179"/>
        <v>0</v>
      </c>
      <c r="M157" s="4">
        <f t="shared" si="179"/>
        <v>0</v>
      </c>
      <c r="N157" s="55">
        <v>146</v>
      </c>
    </row>
    <row r="158" spans="1:14" ht="12.75" customHeight="1" x14ac:dyDescent="0.2">
      <c r="A158" s="53">
        <v>147</v>
      </c>
      <c r="B158" s="30" t="s">
        <v>3</v>
      </c>
      <c r="C158" s="5">
        <f t="shared" ref="C158:C159" si="180">D158+E158+F158+G158</f>
        <v>0</v>
      </c>
      <c r="D158" s="9">
        <v>0</v>
      </c>
      <c r="E158" s="9">
        <v>0</v>
      </c>
      <c r="F158" s="9">
        <v>0</v>
      </c>
      <c r="G158" s="9">
        <v>0</v>
      </c>
      <c r="H158" s="5">
        <f t="shared" ref="H158:H159" si="181">I158+J158+K158+L158</f>
        <v>0</v>
      </c>
      <c r="I158" s="9">
        <v>0</v>
      </c>
      <c r="J158" s="9">
        <v>0</v>
      </c>
      <c r="K158" s="9">
        <v>0</v>
      </c>
      <c r="L158" s="9">
        <v>0</v>
      </c>
      <c r="M158" s="9">
        <v>0</v>
      </c>
      <c r="N158" s="55">
        <v>147</v>
      </c>
    </row>
    <row r="159" spans="1:14" ht="12.75" customHeight="1" x14ac:dyDescent="0.2">
      <c r="A159" s="53">
        <v>148</v>
      </c>
      <c r="B159" s="30" t="s">
        <v>4</v>
      </c>
      <c r="C159" s="5">
        <f t="shared" si="180"/>
        <v>0</v>
      </c>
      <c r="D159" s="9">
        <v>0</v>
      </c>
      <c r="E159" s="9">
        <v>0</v>
      </c>
      <c r="F159" s="9">
        <v>0</v>
      </c>
      <c r="G159" s="9">
        <v>0</v>
      </c>
      <c r="H159" s="5">
        <f t="shared" si="181"/>
        <v>0</v>
      </c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55">
        <v>148</v>
      </c>
    </row>
    <row r="160" spans="1:14" ht="12.95" customHeight="1" x14ac:dyDescent="0.2">
      <c r="A160" s="53">
        <v>149</v>
      </c>
      <c r="B160" s="31" t="s">
        <v>76</v>
      </c>
      <c r="C160" s="56">
        <f>C161+C166</f>
        <v>-1.4000000000000057</v>
      </c>
      <c r="D160" s="56">
        <f t="shared" ref="D160:G160" si="182">D161+D166</f>
        <v>-2.4000000000000057</v>
      </c>
      <c r="E160" s="56">
        <f t="shared" si="182"/>
        <v>-2.2000000000000028</v>
      </c>
      <c r="F160" s="56">
        <f t="shared" si="182"/>
        <v>0.60000000000000142</v>
      </c>
      <c r="G160" s="56">
        <f t="shared" si="182"/>
        <v>2.600000000000005</v>
      </c>
      <c r="H160" s="56">
        <f>H161+H166</f>
        <v>-11.299999999999997</v>
      </c>
      <c r="I160" s="56">
        <f t="shared" ref="I160:M160" si="183">I161+I166</f>
        <v>-8.1000000000000014</v>
      </c>
      <c r="J160" s="56">
        <f t="shared" si="183"/>
        <v>-3.9999999999999964</v>
      </c>
      <c r="K160" s="56">
        <f t="shared" si="183"/>
        <v>0.90000000000000568</v>
      </c>
      <c r="L160" s="56">
        <f t="shared" si="183"/>
        <v>-9.9999999999997868E-2</v>
      </c>
      <c r="M160" s="56">
        <f t="shared" si="183"/>
        <v>-3</v>
      </c>
      <c r="N160" s="55">
        <v>149</v>
      </c>
    </row>
    <row r="161" spans="1:14" ht="12.75" customHeight="1" x14ac:dyDescent="0.2">
      <c r="A161" s="53">
        <v>150</v>
      </c>
      <c r="B161" s="30" t="s">
        <v>3</v>
      </c>
      <c r="C161" s="11">
        <f>C162+C163+C164+C165</f>
        <v>102.6</v>
      </c>
      <c r="D161" s="11">
        <f t="shared" ref="D161:G161" si="184">D162+D163+D164+D165</f>
        <v>20.499999999999996</v>
      </c>
      <c r="E161" s="11">
        <f t="shared" si="184"/>
        <v>23.599999999999998</v>
      </c>
      <c r="F161" s="11">
        <f t="shared" si="184"/>
        <v>27.7</v>
      </c>
      <c r="G161" s="11">
        <f t="shared" si="184"/>
        <v>30.8</v>
      </c>
      <c r="H161" s="11">
        <f>H162+H163+H164+H165</f>
        <v>102.6</v>
      </c>
      <c r="I161" s="11">
        <f t="shared" ref="I161:M161" si="185">I162+I163+I164+I165</f>
        <v>17.399999999999999</v>
      </c>
      <c r="J161" s="11">
        <f t="shared" si="185"/>
        <v>22.6</v>
      </c>
      <c r="K161" s="11">
        <f t="shared" si="185"/>
        <v>30.8</v>
      </c>
      <c r="L161" s="11">
        <f t="shared" si="185"/>
        <v>31.8</v>
      </c>
      <c r="M161" s="11">
        <f t="shared" si="185"/>
        <v>26.6</v>
      </c>
      <c r="N161" s="55">
        <v>150</v>
      </c>
    </row>
    <row r="162" spans="1:14" ht="12.75" customHeight="1" x14ac:dyDescent="0.2">
      <c r="A162" s="53">
        <v>151</v>
      </c>
      <c r="B162" s="31" t="s">
        <v>77</v>
      </c>
      <c r="C162" s="5">
        <f t="shared" ref="C162:C165" si="186">D162+E162+F162+G162</f>
        <v>73.599999999999994</v>
      </c>
      <c r="D162" s="10">
        <v>14.7</v>
      </c>
      <c r="E162" s="10">
        <v>16.899999999999999</v>
      </c>
      <c r="F162" s="10">
        <v>19.899999999999999</v>
      </c>
      <c r="G162" s="10">
        <v>22.1</v>
      </c>
      <c r="H162" s="5">
        <f t="shared" ref="H162:H165" si="187">I162+J162+K162+L162</f>
        <v>73.599999999999994</v>
      </c>
      <c r="I162" s="4">
        <v>12.5</v>
      </c>
      <c r="J162" s="4">
        <v>16.2</v>
      </c>
      <c r="K162" s="4">
        <v>22.1</v>
      </c>
      <c r="L162" s="4">
        <v>22.8</v>
      </c>
      <c r="M162" s="4">
        <v>18.600000000000001</v>
      </c>
      <c r="N162" s="55">
        <v>151</v>
      </c>
    </row>
    <row r="163" spans="1:14" ht="12.75" customHeight="1" x14ac:dyDescent="0.2">
      <c r="A163" s="53">
        <v>152</v>
      </c>
      <c r="B163" s="31" t="s">
        <v>79</v>
      </c>
      <c r="C163" s="5">
        <f t="shared" si="186"/>
        <v>0</v>
      </c>
      <c r="D163" s="9">
        <v>0</v>
      </c>
      <c r="E163" s="9">
        <v>0</v>
      </c>
      <c r="F163" s="9">
        <v>0</v>
      </c>
      <c r="G163" s="9">
        <v>0</v>
      </c>
      <c r="H163" s="5">
        <f t="shared" si="187"/>
        <v>0</v>
      </c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55">
        <v>152</v>
      </c>
    </row>
    <row r="164" spans="1:14" ht="12.75" customHeight="1" x14ac:dyDescent="0.2">
      <c r="A164" s="53">
        <v>153</v>
      </c>
      <c r="B164" s="31" t="s">
        <v>78</v>
      </c>
      <c r="C164" s="5">
        <f t="shared" si="186"/>
        <v>9.6</v>
      </c>
      <c r="D164" s="5">
        <v>1.9</v>
      </c>
      <c r="E164" s="5">
        <v>2.2000000000000002</v>
      </c>
      <c r="F164" s="5">
        <v>2.6</v>
      </c>
      <c r="G164" s="5">
        <v>2.9</v>
      </c>
      <c r="H164" s="5">
        <f t="shared" si="187"/>
        <v>9.6</v>
      </c>
      <c r="I164" s="5">
        <v>1.6</v>
      </c>
      <c r="J164" s="5">
        <v>2.1</v>
      </c>
      <c r="K164" s="5">
        <v>2.9</v>
      </c>
      <c r="L164" s="5">
        <v>3</v>
      </c>
      <c r="M164" s="5">
        <v>2.4</v>
      </c>
      <c r="N164" s="55">
        <v>153</v>
      </c>
    </row>
    <row r="165" spans="1:14" ht="12.75" customHeight="1" x14ac:dyDescent="0.2">
      <c r="A165" s="53">
        <v>154</v>
      </c>
      <c r="B165" s="31" t="s">
        <v>80</v>
      </c>
      <c r="C165" s="5">
        <f t="shared" si="186"/>
        <v>19.400000000000002</v>
      </c>
      <c r="D165" s="5">
        <v>3.9</v>
      </c>
      <c r="E165" s="5">
        <v>4.5</v>
      </c>
      <c r="F165" s="5">
        <v>5.2</v>
      </c>
      <c r="G165" s="5">
        <v>5.8</v>
      </c>
      <c r="H165" s="5">
        <f t="shared" si="187"/>
        <v>19.399999999999999</v>
      </c>
      <c r="I165" s="4">
        <v>3.3</v>
      </c>
      <c r="J165" s="4">
        <v>4.3</v>
      </c>
      <c r="K165" s="4">
        <v>5.8</v>
      </c>
      <c r="L165" s="4">
        <v>6</v>
      </c>
      <c r="M165" s="4">
        <v>5.6</v>
      </c>
      <c r="N165" s="55">
        <v>154</v>
      </c>
    </row>
    <row r="166" spans="1:14" ht="14.1" customHeight="1" x14ac:dyDescent="0.2">
      <c r="A166" s="53">
        <v>155</v>
      </c>
      <c r="B166" s="30" t="s">
        <v>4</v>
      </c>
      <c r="C166" s="11">
        <f>C167+C168+C169+C170+C171</f>
        <v>-104</v>
      </c>
      <c r="D166" s="11">
        <f t="shared" ref="D166:G166" si="188">D167+D168+D169+D170+D171</f>
        <v>-22.900000000000002</v>
      </c>
      <c r="E166" s="11">
        <f t="shared" si="188"/>
        <v>-25.8</v>
      </c>
      <c r="F166" s="11">
        <f t="shared" si="188"/>
        <v>-27.099999999999998</v>
      </c>
      <c r="G166" s="11">
        <f t="shared" si="188"/>
        <v>-28.199999999999996</v>
      </c>
      <c r="H166" s="11">
        <f>H167+H168+H169+H170+H171</f>
        <v>-113.89999999999999</v>
      </c>
      <c r="I166" s="11">
        <f t="shared" ref="I166:M166" si="189">I167+I168+I169+I170+I171</f>
        <v>-25.5</v>
      </c>
      <c r="J166" s="11">
        <f t="shared" si="189"/>
        <v>-26.599999999999998</v>
      </c>
      <c r="K166" s="11">
        <f t="shared" si="189"/>
        <v>-29.899999999999995</v>
      </c>
      <c r="L166" s="11">
        <f t="shared" si="189"/>
        <v>-31.9</v>
      </c>
      <c r="M166" s="11">
        <f t="shared" si="189"/>
        <v>-29.6</v>
      </c>
      <c r="N166" s="55">
        <v>155</v>
      </c>
    </row>
    <row r="167" spans="1:14" ht="12.75" customHeight="1" x14ac:dyDescent="0.2">
      <c r="A167" s="53">
        <v>156</v>
      </c>
      <c r="B167" s="31" t="s">
        <v>81</v>
      </c>
      <c r="C167" s="5">
        <f t="shared" ref="C167:C171" si="190">D167+E167+F167+G167</f>
        <v>-87.4</v>
      </c>
      <c r="D167" s="9">
        <v>-19.3</v>
      </c>
      <c r="E167" s="9">
        <v>-22.3</v>
      </c>
      <c r="F167" s="9">
        <v>-22.599999999999998</v>
      </c>
      <c r="G167" s="9">
        <v>-23.2</v>
      </c>
      <c r="H167" s="5">
        <f t="shared" ref="H167:H171" si="191">I167+J167+K167+L167</f>
        <v>-92.899999999999991</v>
      </c>
      <c r="I167" s="9">
        <v>-21.299999999999997</v>
      </c>
      <c r="J167" s="9">
        <v>-21.799999999999997</v>
      </c>
      <c r="K167" s="9">
        <v>-23.799999999999997</v>
      </c>
      <c r="L167" s="9">
        <v>-26</v>
      </c>
      <c r="M167" s="9">
        <v>-25.2</v>
      </c>
      <c r="N167" s="55">
        <v>156</v>
      </c>
    </row>
    <row r="168" spans="1:14" ht="12.75" customHeight="1" x14ac:dyDescent="0.2">
      <c r="A168" s="53">
        <v>157</v>
      </c>
      <c r="B168" s="31" t="s">
        <v>82</v>
      </c>
      <c r="C168" s="5">
        <f t="shared" si="190"/>
        <v>-9.8000000000000007</v>
      </c>
      <c r="D168" s="9">
        <v>-2.2999999999999998</v>
      </c>
      <c r="E168" s="9">
        <v>-2</v>
      </c>
      <c r="F168" s="9">
        <v>-2.6</v>
      </c>
      <c r="G168" s="9">
        <v>-2.9</v>
      </c>
      <c r="H168" s="5">
        <f t="shared" si="191"/>
        <v>-14.100000000000001</v>
      </c>
      <c r="I168" s="9">
        <v>-3</v>
      </c>
      <c r="J168" s="9">
        <v>-3.3</v>
      </c>
      <c r="K168" s="9">
        <v>-4</v>
      </c>
      <c r="L168" s="9">
        <v>-3.8</v>
      </c>
      <c r="M168" s="9">
        <v>-3.2</v>
      </c>
      <c r="N168" s="55">
        <v>157</v>
      </c>
    </row>
    <row r="169" spans="1:14" ht="12.75" customHeight="1" x14ac:dyDescent="0.2">
      <c r="A169" s="53">
        <v>158</v>
      </c>
      <c r="B169" s="31" t="s">
        <v>79</v>
      </c>
      <c r="C169" s="5">
        <f t="shared" si="190"/>
        <v>0</v>
      </c>
      <c r="D169" s="9">
        <v>0</v>
      </c>
      <c r="E169" s="9">
        <v>0</v>
      </c>
      <c r="F169" s="9">
        <v>0</v>
      </c>
      <c r="G169" s="9">
        <v>0</v>
      </c>
      <c r="H169" s="5">
        <f t="shared" si="191"/>
        <v>0</v>
      </c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55">
        <v>158</v>
      </c>
    </row>
    <row r="170" spans="1:14" ht="12.75" customHeight="1" x14ac:dyDescent="0.2">
      <c r="A170" s="53">
        <v>159</v>
      </c>
      <c r="B170" s="31" t="s">
        <v>78</v>
      </c>
      <c r="C170" s="5">
        <f t="shared" si="190"/>
        <v>-6.1999999999999993</v>
      </c>
      <c r="D170" s="9">
        <v>-1.2</v>
      </c>
      <c r="E170" s="9">
        <v>-1.4</v>
      </c>
      <c r="F170" s="9">
        <v>-1.7</v>
      </c>
      <c r="G170" s="9">
        <v>-1.9</v>
      </c>
      <c r="H170" s="5">
        <f t="shared" si="191"/>
        <v>-6.3000000000000007</v>
      </c>
      <c r="I170" s="9">
        <v>-1.1000000000000001</v>
      </c>
      <c r="J170" s="9">
        <v>-1.4</v>
      </c>
      <c r="K170" s="9">
        <v>-1.9</v>
      </c>
      <c r="L170" s="9">
        <v>-1.9</v>
      </c>
      <c r="M170" s="9">
        <v>-1.1000000000000001</v>
      </c>
      <c r="N170" s="55">
        <v>159</v>
      </c>
    </row>
    <row r="171" spans="1:14" ht="12.75" customHeight="1" x14ac:dyDescent="0.2">
      <c r="A171" s="53">
        <v>160</v>
      </c>
      <c r="B171" s="31" t="s">
        <v>80</v>
      </c>
      <c r="C171" s="5">
        <f t="shared" si="190"/>
        <v>-0.60000000000000009</v>
      </c>
      <c r="D171" s="10">
        <v>-0.1</v>
      </c>
      <c r="E171" s="10">
        <v>-0.1</v>
      </c>
      <c r="F171" s="10">
        <v>-0.2</v>
      </c>
      <c r="G171" s="10">
        <v>-0.2</v>
      </c>
      <c r="H171" s="5">
        <f t="shared" si="191"/>
        <v>-0.60000000000000009</v>
      </c>
      <c r="I171" s="4">
        <v>-0.1</v>
      </c>
      <c r="J171" s="4">
        <v>-0.1</v>
      </c>
      <c r="K171" s="4">
        <v>-0.2</v>
      </c>
      <c r="L171" s="4">
        <v>-0.2</v>
      </c>
      <c r="M171" s="4">
        <v>-0.1</v>
      </c>
      <c r="N171" s="55">
        <v>160</v>
      </c>
    </row>
    <row r="172" spans="1:14" ht="14.1" customHeight="1" x14ac:dyDescent="0.2">
      <c r="A172" s="53">
        <v>161</v>
      </c>
      <c r="B172" s="31" t="s">
        <v>83</v>
      </c>
      <c r="C172" s="56">
        <f>C173+C178</f>
        <v>47.699999999999932</v>
      </c>
      <c r="D172" s="56">
        <f t="shared" ref="D172:G172" si="192">D173+D178</f>
        <v>-4.6999999999999886</v>
      </c>
      <c r="E172" s="56">
        <f t="shared" si="192"/>
        <v>12.700000000000003</v>
      </c>
      <c r="F172" s="56">
        <f t="shared" si="192"/>
        <v>18</v>
      </c>
      <c r="G172" s="56">
        <f t="shared" si="192"/>
        <v>21.699999999999989</v>
      </c>
      <c r="H172" s="56">
        <f>H173+H178</f>
        <v>8.7999999999999545</v>
      </c>
      <c r="I172" s="56">
        <f t="shared" ref="I172:M172" si="193">I173+I178</f>
        <v>-1.1999999999999886</v>
      </c>
      <c r="J172" s="56">
        <f t="shared" si="193"/>
        <v>12.400000000000006</v>
      </c>
      <c r="K172" s="56">
        <f t="shared" si="193"/>
        <v>1</v>
      </c>
      <c r="L172" s="56">
        <f t="shared" si="193"/>
        <v>-3.3999999999999915</v>
      </c>
      <c r="M172" s="56">
        <f t="shared" si="193"/>
        <v>18.800000000000011</v>
      </c>
      <c r="N172" s="55">
        <v>161</v>
      </c>
    </row>
    <row r="173" spans="1:14" ht="14.1" customHeight="1" x14ac:dyDescent="0.2">
      <c r="A173" s="53">
        <v>162</v>
      </c>
      <c r="B173" s="30" t="s">
        <v>3</v>
      </c>
      <c r="C173" s="11">
        <f>C174+C175+C176+C177</f>
        <v>504.2</v>
      </c>
      <c r="D173" s="11">
        <f t="shared" ref="D173:G173" si="194">D174+D175+D176+D177</f>
        <v>111.7</v>
      </c>
      <c r="E173" s="11">
        <f t="shared" si="194"/>
        <v>130.9</v>
      </c>
      <c r="F173" s="11">
        <f t="shared" si="194"/>
        <v>102.10000000000001</v>
      </c>
      <c r="G173" s="11">
        <f t="shared" si="194"/>
        <v>159.5</v>
      </c>
      <c r="H173" s="11">
        <f>H174+H175+H176+H177</f>
        <v>448.4</v>
      </c>
      <c r="I173" s="11">
        <f t="shared" ref="I173:M173" si="195">I174+I175+I176+I177</f>
        <v>114.7</v>
      </c>
      <c r="J173" s="11">
        <f t="shared" si="195"/>
        <v>111.3</v>
      </c>
      <c r="K173" s="11">
        <f t="shared" si="195"/>
        <v>101.19999999999999</v>
      </c>
      <c r="L173" s="11">
        <f t="shared" si="195"/>
        <v>121.2</v>
      </c>
      <c r="M173" s="11">
        <f t="shared" si="195"/>
        <v>128.30000000000001</v>
      </c>
      <c r="N173" s="55">
        <v>162</v>
      </c>
    </row>
    <row r="174" spans="1:14" ht="12.95" customHeight="1" x14ac:dyDescent="0.2">
      <c r="A174" s="53">
        <v>163</v>
      </c>
      <c r="B174" s="31" t="s">
        <v>84</v>
      </c>
      <c r="C174" s="5">
        <f t="shared" ref="C174:C177" si="196">D174+E174+F174+G174</f>
        <v>79.8</v>
      </c>
      <c r="D174" s="4">
        <v>19.7</v>
      </c>
      <c r="E174" s="4">
        <v>19.600000000000001</v>
      </c>
      <c r="F174" s="4">
        <v>19.600000000000001</v>
      </c>
      <c r="G174" s="4">
        <v>20.9</v>
      </c>
      <c r="H174" s="5">
        <f t="shared" ref="H174:H177" si="197">I174+J174+K174+L174</f>
        <v>73.200000000000017</v>
      </c>
      <c r="I174" s="4">
        <v>19.600000000000001</v>
      </c>
      <c r="J174" s="4">
        <v>16.8</v>
      </c>
      <c r="K174" s="4">
        <v>17.7</v>
      </c>
      <c r="L174" s="4">
        <v>19.100000000000001</v>
      </c>
      <c r="M174" s="4">
        <v>15.1</v>
      </c>
      <c r="N174" s="55">
        <v>163</v>
      </c>
    </row>
    <row r="175" spans="1:14" ht="12.95" customHeight="1" x14ac:dyDescent="0.2">
      <c r="A175" s="53">
        <v>164</v>
      </c>
      <c r="B175" s="31" t="s">
        <v>85</v>
      </c>
      <c r="C175" s="5">
        <f t="shared" si="196"/>
        <v>65.2</v>
      </c>
      <c r="D175" s="5">
        <v>16.3</v>
      </c>
      <c r="E175" s="5">
        <v>17.5</v>
      </c>
      <c r="F175" s="5">
        <v>16</v>
      </c>
      <c r="G175" s="5">
        <v>15.4</v>
      </c>
      <c r="H175" s="5">
        <f t="shared" si="197"/>
        <v>61.8</v>
      </c>
      <c r="I175" s="4">
        <v>14.9</v>
      </c>
      <c r="J175" s="4">
        <v>15.5</v>
      </c>
      <c r="K175" s="4">
        <v>15.5</v>
      </c>
      <c r="L175" s="4">
        <v>15.9</v>
      </c>
      <c r="M175" s="4">
        <v>13.4</v>
      </c>
      <c r="N175" s="55">
        <v>164</v>
      </c>
    </row>
    <row r="176" spans="1:14" ht="12.95" customHeight="1" x14ac:dyDescent="0.2">
      <c r="A176" s="53">
        <v>165</v>
      </c>
      <c r="B176" s="31" t="s">
        <v>86</v>
      </c>
      <c r="C176" s="5">
        <f t="shared" si="196"/>
        <v>253.5</v>
      </c>
      <c r="D176" s="5">
        <v>52</v>
      </c>
      <c r="E176" s="5">
        <v>60.8</v>
      </c>
      <c r="F176" s="5">
        <v>41.8</v>
      </c>
      <c r="G176" s="5">
        <v>98.9</v>
      </c>
      <c r="H176" s="5">
        <f t="shared" si="197"/>
        <v>208</v>
      </c>
      <c r="I176" s="4">
        <v>55.2</v>
      </c>
      <c r="J176" s="4">
        <v>56.2</v>
      </c>
      <c r="K176" s="4">
        <v>46.4</v>
      </c>
      <c r="L176" s="4">
        <v>50.2</v>
      </c>
      <c r="M176" s="4">
        <v>51.7</v>
      </c>
      <c r="N176" s="55">
        <v>165</v>
      </c>
    </row>
    <row r="177" spans="1:14" ht="12.95" customHeight="1" x14ac:dyDescent="0.2">
      <c r="A177" s="53">
        <v>166</v>
      </c>
      <c r="B177" s="31" t="s">
        <v>87</v>
      </c>
      <c r="C177" s="5">
        <f t="shared" si="196"/>
        <v>105.7</v>
      </c>
      <c r="D177" s="5">
        <v>23.7</v>
      </c>
      <c r="E177" s="5">
        <v>33</v>
      </c>
      <c r="F177" s="5">
        <v>24.7</v>
      </c>
      <c r="G177" s="5">
        <v>24.3</v>
      </c>
      <c r="H177" s="5">
        <f t="shared" si="197"/>
        <v>105.4</v>
      </c>
      <c r="I177" s="4">
        <v>25</v>
      </c>
      <c r="J177" s="4">
        <v>22.8</v>
      </c>
      <c r="K177" s="4">
        <v>21.6</v>
      </c>
      <c r="L177" s="4">
        <v>36</v>
      </c>
      <c r="M177" s="4">
        <v>48.1</v>
      </c>
      <c r="N177" s="55">
        <v>166</v>
      </c>
    </row>
    <row r="178" spans="1:14" ht="14.1" customHeight="1" x14ac:dyDescent="0.2">
      <c r="A178" s="53">
        <v>167</v>
      </c>
      <c r="B178" s="30" t="s">
        <v>4</v>
      </c>
      <c r="C178" s="11">
        <f>C179+C180+C181+C182+C183+C184+C185+C186+C187</f>
        <v>-456.50000000000006</v>
      </c>
      <c r="D178" s="11">
        <f t="shared" ref="D178:G178" si="198">D179+D180+D181+D182+D183+D184+D185+D186+D187</f>
        <v>-116.39999999999999</v>
      </c>
      <c r="E178" s="11">
        <f t="shared" si="198"/>
        <v>-118.2</v>
      </c>
      <c r="F178" s="11">
        <f t="shared" si="198"/>
        <v>-84.100000000000009</v>
      </c>
      <c r="G178" s="11">
        <f t="shared" si="198"/>
        <v>-137.80000000000001</v>
      </c>
      <c r="H178" s="11">
        <f>H179+H180+H181+H182+H183+H184+H185+H186+H187</f>
        <v>-439.6</v>
      </c>
      <c r="I178" s="11">
        <f t="shared" ref="I178:M178" si="199">I179+I180+I181+I182+I183+I184+I185+I186+I187</f>
        <v>-115.89999999999999</v>
      </c>
      <c r="J178" s="11">
        <f t="shared" si="199"/>
        <v>-98.899999999999991</v>
      </c>
      <c r="K178" s="11">
        <f t="shared" si="199"/>
        <v>-100.19999999999999</v>
      </c>
      <c r="L178" s="11">
        <f t="shared" si="199"/>
        <v>-124.6</v>
      </c>
      <c r="M178" s="11">
        <f t="shared" si="199"/>
        <v>-109.5</v>
      </c>
      <c r="N178" s="55">
        <v>167</v>
      </c>
    </row>
    <row r="179" spans="1:14" ht="12.95" customHeight="1" x14ac:dyDescent="0.2">
      <c r="A179" s="53">
        <v>168</v>
      </c>
      <c r="B179" s="31" t="s">
        <v>88</v>
      </c>
      <c r="C179" s="5">
        <f t="shared" ref="C179:C187" si="200">D179+E179+F179+G179</f>
        <v>-21.900000000000002</v>
      </c>
      <c r="D179" s="10">
        <v>-4.7</v>
      </c>
      <c r="E179" s="10">
        <v>-5.0999999999999996</v>
      </c>
      <c r="F179" s="10">
        <v>-5.3</v>
      </c>
      <c r="G179" s="10">
        <v>-6.8</v>
      </c>
      <c r="H179" s="5">
        <f t="shared" ref="H179:H187" si="201">I179+J179+K179+L179</f>
        <v>-22.1</v>
      </c>
      <c r="I179" s="4">
        <v>-6.4</v>
      </c>
      <c r="J179" s="4">
        <v>-5.4</v>
      </c>
      <c r="K179" s="4">
        <v>-5</v>
      </c>
      <c r="L179" s="4">
        <v>-5.3</v>
      </c>
      <c r="M179" s="4">
        <v>-5.9</v>
      </c>
      <c r="N179" s="55">
        <v>168</v>
      </c>
    </row>
    <row r="180" spans="1:14" ht="12.95" customHeight="1" x14ac:dyDescent="0.2">
      <c r="A180" s="53">
        <v>169</v>
      </c>
      <c r="B180" s="31" t="s">
        <v>89</v>
      </c>
      <c r="C180" s="5">
        <f t="shared" si="200"/>
        <v>-20.8</v>
      </c>
      <c r="D180" s="5">
        <v>-5.4</v>
      </c>
      <c r="E180" s="5">
        <v>-5</v>
      </c>
      <c r="F180" s="5">
        <v>-5.0999999999999996</v>
      </c>
      <c r="G180" s="5">
        <v>-5.3</v>
      </c>
      <c r="H180" s="5">
        <f t="shared" si="201"/>
        <v>-18</v>
      </c>
      <c r="I180" s="5">
        <v>-4.5999999999999996</v>
      </c>
      <c r="J180" s="5">
        <v>-4.3</v>
      </c>
      <c r="K180" s="5">
        <v>-4.3</v>
      </c>
      <c r="L180" s="5">
        <v>-4.8</v>
      </c>
      <c r="M180" s="5">
        <v>-4.2</v>
      </c>
      <c r="N180" s="55">
        <v>169</v>
      </c>
    </row>
    <row r="181" spans="1:14" ht="12.95" customHeight="1" x14ac:dyDescent="0.2">
      <c r="A181" s="53">
        <v>170</v>
      </c>
      <c r="B181" s="31" t="s">
        <v>90</v>
      </c>
      <c r="C181" s="5">
        <f t="shared" si="200"/>
        <v>-299.60000000000002</v>
      </c>
      <c r="D181" s="5">
        <v>-77.599999999999994</v>
      </c>
      <c r="E181" s="5">
        <v>-77.5</v>
      </c>
      <c r="F181" s="5">
        <v>-51</v>
      </c>
      <c r="G181" s="5">
        <v>-93.5</v>
      </c>
      <c r="H181" s="5">
        <f t="shared" si="201"/>
        <v>-259.39999999999998</v>
      </c>
      <c r="I181" s="5">
        <v>-78.599999999999994</v>
      </c>
      <c r="J181" s="5">
        <v>-59.4</v>
      </c>
      <c r="K181" s="5">
        <v>-61.2</v>
      </c>
      <c r="L181" s="5">
        <v>-60.2</v>
      </c>
      <c r="M181" s="5">
        <v>-67.400000000000006</v>
      </c>
      <c r="N181" s="55">
        <v>170</v>
      </c>
    </row>
    <row r="182" spans="1:14" ht="12.95" customHeight="1" x14ac:dyDescent="0.2">
      <c r="A182" s="53">
        <v>171</v>
      </c>
      <c r="B182" s="31" t="s">
        <v>91</v>
      </c>
      <c r="C182" s="5">
        <f t="shared" si="200"/>
        <v>-101.4</v>
      </c>
      <c r="D182" s="5">
        <v>-23.8</v>
      </c>
      <c r="E182" s="5">
        <v>-28.2</v>
      </c>
      <c r="F182" s="5">
        <v>-21</v>
      </c>
      <c r="G182" s="5">
        <v>-28.4</v>
      </c>
      <c r="H182" s="5">
        <f t="shared" si="201"/>
        <v>-118.3</v>
      </c>
      <c r="I182" s="5">
        <v>-24.6</v>
      </c>
      <c r="J182" s="5">
        <v>-23.3</v>
      </c>
      <c r="K182" s="5">
        <v>-27.6</v>
      </c>
      <c r="L182" s="5">
        <v>-42.8</v>
      </c>
      <c r="M182" s="5">
        <v>-29.6</v>
      </c>
      <c r="N182" s="55">
        <v>171</v>
      </c>
    </row>
    <row r="183" spans="1:14" ht="12.95" customHeight="1" x14ac:dyDescent="0.2">
      <c r="A183" s="53">
        <v>172</v>
      </c>
      <c r="B183" s="31" t="s">
        <v>92</v>
      </c>
      <c r="C183" s="5">
        <f t="shared" si="200"/>
        <v>-12.8</v>
      </c>
      <c r="D183" s="5">
        <v>-4.9000000000000004</v>
      </c>
      <c r="E183" s="5">
        <v>-2.4</v>
      </c>
      <c r="F183" s="5">
        <v>-1.7</v>
      </c>
      <c r="G183" s="5">
        <v>-3.8</v>
      </c>
      <c r="H183" s="5">
        <f t="shared" si="201"/>
        <v>-21.799999999999997</v>
      </c>
      <c r="I183" s="4">
        <v>-1.7</v>
      </c>
      <c r="J183" s="4">
        <v>-6.5</v>
      </c>
      <c r="K183" s="4">
        <v>-2.1</v>
      </c>
      <c r="L183" s="4">
        <v>-11.5</v>
      </c>
      <c r="M183" s="4">
        <v>-2.4</v>
      </c>
      <c r="N183" s="55">
        <v>172</v>
      </c>
    </row>
    <row r="184" spans="1:14" ht="12.95" customHeight="1" x14ac:dyDescent="0.2">
      <c r="A184" s="53">
        <v>173</v>
      </c>
      <c r="B184" s="31" t="s">
        <v>93</v>
      </c>
      <c r="C184" s="5">
        <f t="shared" si="200"/>
        <v>0</v>
      </c>
      <c r="D184" s="9">
        <v>0</v>
      </c>
      <c r="E184" s="9">
        <v>0</v>
      </c>
      <c r="F184" s="9">
        <v>0</v>
      </c>
      <c r="G184" s="9">
        <v>0</v>
      </c>
      <c r="H184" s="5">
        <f t="shared" si="201"/>
        <v>0</v>
      </c>
      <c r="I184" s="9">
        <v>0</v>
      </c>
      <c r="J184" s="9">
        <v>0</v>
      </c>
      <c r="K184" s="9">
        <v>0</v>
      </c>
      <c r="L184" s="9">
        <v>0</v>
      </c>
      <c r="M184" s="9">
        <v>0</v>
      </c>
      <c r="N184" s="55">
        <v>173</v>
      </c>
    </row>
    <row r="185" spans="1:14" ht="12.95" customHeight="1" x14ac:dyDescent="0.2">
      <c r="A185" s="53">
        <v>174</v>
      </c>
      <c r="B185" s="31" t="s">
        <v>94</v>
      </c>
      <c r="C185" s="5">
        <f t="shared" si="200"/>
        <v>0</v>
      </c>
      <c r="D185" s="9">
        <v>0</v>
      </c>
      <c r="E185" s="9">
        <v>0</v>
      </c>
      <c r="F185" s="9">
        <v>0</v>
      </c>
      <c r="G185" s="9">
        <v>0</v>
      </c>
      <c r="H185" s="5">
        <f t="shared" si="201"/>
        <v>0</v>
      </c>
      <c r="I185" s="9">
        <v>0</v>
      </c>
      <c r="J185" s="9">
        <v>0</v>
      </c>
      <c r="K185" s="9">
        <v>0</v>
      </c>
      <c r="L185" s="9">
        <v>0</v>
      </c>
      <c r="M185" s="9">
        <v>0</v>
      </c>
      <c r="N185" s="55">
        <v>174</v>
      </c>
    </row>
    <row r="186" spans="1:14" ht="12.95" customHeight="1" x14ac:dyDescent="0.2">
      <c r="A186" s="53">
        <v>175</v>
      </c>
      <c r="B186" s="31" t="s">
        <v>95</v>
      </c>
      <c r="C186" s="5">
        <f t="shared" si="200"/>
        <v>0</v>
      </c>
      <c r="D186" s="9">
        <v>0</v>
      </c>
      <c r="E186" s="9">
        <v>0</v>
      </c>
      <c r="F186" s="9">
        <v>0</v>
      </c>
      <c r="G186" s="9">
        <v>0</v>
      </c>
      <c r="H186" s="5">
        <f t="shared" si="201"/>
        <v>0</v>
      </c>
      <c r="I186" s="9">
        <v>0</v>
      </c>
      <c r="J186" s="9">
        <v>0</v>
      </c>
      <c r="K186" s="9">
        <v>0</v>
      </c>
      <c r="L186" s="9">
        <v>0</v>
      </c>
      <c r="M186" s="9">
        <v>0</v>
      </c>
      <c r="N186" s="55">
        <v>175</v>
      </c>
    </row>
    <row r="187" spans="1:14" ht="12.95" customHeight="1" x14ac:dyDescent="0.2">
      <c r="A187" s="53">
        <v>176</v>
      </c>
      <c r="B187" s="31" t="s">
        <v>96</v>
      </c>
      <c r="C187" s="5">
        <f t="shared" si="200"/>
        <v>0</v>
      </c>
      <c r="D187" s="10">
        <v>0</v>
      </c>
      <c r="E187" s="10">
        <v>0</v>
      </c>
      <c r="F187" s="10">
        <v>0</v>
      </c>
      <c r="G187" s="10">
        <v>0</v>
      </c>
      <c r="H187" s="5">
        <f t="shared" si="201"/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55">
        <v>176</v>
      </c>
    </row>
    <row r="188" spans="1:14" ht="14.1" customHeight="1" x14ac:dyDescent="0.2">
      <c r="A188" s="53">
        <v>177</v>
      </c>
      <c r="B188" s="31" t="s">
        <v>97</v>
      </c>
      <c r="C188" s="56">
        <f>C189+C190</f>
        <v>-21</v>
      </c>
      <c r="D188" s="62">
        <f t="shared" ref="D188:G188" si="202">D189+D190</f>
        <v>-5.6000000000000014</v>
      </c>
      <c r="E188" s="62">
        <f t="shared" si="202"/>
        <v>-5.2999999999999972</v>
      </c>
      <c r="F188" s="62">
        <f t="shared" si="202"/>
        <v>-5.4</v>
      </c>
      <c r="G188" s="62">
        <f t="shared" si="202"/>
        <v>-4.7000000000000011</v>
      </c>
      <c r="H188" s="56">
        <f>H189+H190</f>
        <v>-22.300000000000011</v>
      </c>
      <c r="I188" s="58">
        <f t="shared" ref="I188:M188" si="203">I189+I190</f>
        <v>-6.1999999999999993</v>
      </c>
      <c r="J188" s="58">
        <f t="shared" si="203"/>
        <v>-6.1999999999999993</v>
      </c>
      <c r="K188" s="58">
        <f t="shared" si="203"/>
        <v>-4.8999999999999986</v>
      </c>
      <c r="L188" s="58">
        <f t="shared" si="203"/>
        <v>-5</v>
      </c>
      <c r="M188" s="58">
        <f t="shared" si="203"/>
        <v>-7.5999999999999979</v>
      </c>
      <c r="N188" s="55">
        <v>177</v>
      </c>
    </row>
    <row r="189" spans="1:14" ht="14.1" customHeight="1" x14ac:dyDescent="0.2">
      <c r="A189" s="53">
        <v>178</v>
      </c>
      <c r="B189" s="30" t="s">
        <v>3</v>
      </c>
      <c r="C189" s="5">
        <f t="shared" ref="C189:C190" si="204">D189+E189+F189+G189</f>
        <v>57.5</v>
      </c>
      <c r="D189" s="10">
        <v>14.2</v>
      </c>
      <c r="E189" s="10">
        <v>14.8</v>
      </c>
      <c r="F189" s="10">
        <v>14.6</v>
      </c>
      <c r="G189" s="10">
        <v>13.9</v>
      </c>
      <c r="H189" s="5">
        <f t="shared" ref="H189:H190" si="205">I189+J189+K189+L189</f>
        <v>70.5</v>
      </c>
      <c r="I189" s="4">
        <v>16.7</v>
      </c>
      <c r="J189" s="4">
        <v>16.899999999999999</v>
      </c>
      <c r="K189" s="4">
        <v>18.3</v>
      </c>
      <c r="L189" s="4">
        <v>18.600000000000001</v>
      </c>
      <c r="M189" s="4">
        <v>15.5</v>
      </c>
      <c r="N189" s="55">
        <v>178</v>
      </c>
    </row>
    <row r="190" spans="1:14" ht="14.1" customHeight="1" x14ac:dyDescent="0.2">
      <c r="A190" s="53">
        <v>179</v>
      </c>
      <c r="B190" s="30" t="s">
        <v>4</v>
      </c>
      <c r="C190" s="5">
        <f t="shared" si="204"/>
        <v>-78.5</v>
      </c>
      <c r="D190" s="9">
        <v>-19.8</v>
      </c>
      <c r="E190" s="9">
        <v>-20.099999999999998</v>
      </c>
      <c r="F190" s="9">
        <v>-20</v>
      </c>
      <c r="G190" s="9">
        <v>-18.600000000000001</v>
      </c>
      <c r="H190" s="5">
        <f t="shared" si="205"/>
        <v>-92.800000000000011</v>
      </c>
      <c r="I190" s="9">
        <v>-22.9</v>
      </c>
      <c r="J190" s="9">
        <v>-23.099999999999998</v>
      </c>
      <c r="K190" s="9">
        <v>-23.2</v>
      </c>
      <c r="L190" s="9">
        <v>-23.6</v>
      </c>
      <c r="M190" s="9">
        <v>-23.099999999999998</v>
      </c>
      <c r="N190" s="55">
        <v>179</v>
      </c>
    </row>
    <row r="191" spans="1:14" ht="14.1" customHeight="1" x14ac:dyDescent="0.2">
      <c r="A191" s="53">
        <v>180</v>
      </c>
      <c r="B191" s="31" t="s">
        <v>98</v>
      </c>
      <c r="C191" s="56">
        <f>C192+C193</f>
        <v>-43.3</v>
      </c>
      <c r="D191" s="62">
        <f t="shared" ref="D191:G191" si="206">D192+D193</f>
        <v>-11.2</v>
      </c>
      <c r="E191" s="62">
        <f t="shared" si="206"/>
        <v>-12</v>
      </c>
      <c r="F191" s="62">
        <f t="shared" si="206"/>
        <v>-9.9999999999999982</v>
      </c>
      <c r="G191" s="62">
        <f t="shared" si="206"/>
        <v>-10.1</v>
      </c>
      <c r="H191" s="56">
        <f>H192+H193</f>
        <v>-42.500000000000007</v>
      </c>
      <c r="I191" s="58">
        <f t="shared" ref="I191:M191" si="207">I192+I193</f>
        <v>-10.1</v>
      </c>
      <c r="J191" s="58">
        <f t="shared" si="207"/>
        <v>-10.9</v>
      </c>
      <c r="K191" s="58">
        <f t="shared" si="207"/>
        <v>-10.8</v>
      </c>
      <c r="L191" s="58">
        <f t="shared" si="207"/>
        <v>-10.700000000000001</v>
      </c>
      <c r="M191" s="58">
        <f t="shared" si="207"/>
        <v>-10.200000000000001</v>
      </c>
      <c r="N191" s="55">
        <v>180</v>
      </c>
    </row>
    <row r="192" spans="1:14" ht="14.1" customHeight="1" x14ac:dyDescent="0.2">
      <c r="A192" s="53">
        <v>181</v>
      </c>
      <c r="B192" s="30" t="s">
        <v>3</v>
      </c>
      <c r="C192" s="5">
        <f>D192+E192+F192+G192</f>
        <v>3.6999999999999997</v>
      </c>
      <c r="D192" s="9">
        <v>0.89999999999999991</v>
      </c>
      <c r="E192" s="9">
        <v>0.89999999999999991</v>
      </c>
      <c r="F192" s="9">
        <v>0.89999999999999991</v>
      </c>
      <c r="G192" s="9">
        <v>1</v>
      </c>
      <c r="H192" s="5">
        <f>I192+J192+K192+L192</f>
        <v>3.8</v>
      </c>
      <c r="I192" s="9">
        <v>0.89999999999999991</v>
      </c>
      <c r="J192" s="9">
        <v>0.89999999999999991</v>
      </c>
      <c r="K192" s="9">
        <v>1</v>
      </c>
      <c r="L192" s="9">
        <v>1</v>
      </c>
      <c r="M192" s="9">
        <v>1</v>
      </c>
      <c r="N192" s="55">
        <v>181</v>
      </c>
    </row>
    <row r="193" spans="1:14" ht="14.1" customHeight="1" x14ac:dyDescent="0.2">
      <c r="A193" s="53">
        <v>182</v>
      </c>
      <c r="B193" s="30" t="s">
        <v>4</v>
      </c>
      <c r="C193" s="5">
        <f>C194+C195</f>
        <v>-47</v>
      </c>
      <c r="D193" s="9">
        <f t="shared" ref="D193:G193" si="208">D194+D195</f>
        <v>-12.1</v>
      </c>
      <c r="E193" s="9">
        <f t="shared" si="208"/>
        <v>-12.9</v>
      </c>
      <c r="F193" s="9">
        <f t="shared" si="208"/>
        <v>-10.899999999999999</v>
      </c>
      <c r="G193" s="9">
        <f t="shared" si="208"/>
        <v>-11.1</v>
      </c>
      <c r="H193" s="5">
        <f>H194+H195</f>
        <v>-46.300000000000004</v>
      </c>
      <c r="I193" s="9">
        <f t="shared" ref="I193:M193" si="209">I194+I195</f>
        <v>-11</v>
      </c>
      <c r="J193" s="9">
        <f t="shared" si="209"/>
        <v>-11.8</v>
      </c>
      <c r="K193" s="9">
        <f t="shared" si="209"/>
        <v>-11.8</v>
      </c>
      <c r="L193" s="9">
        <f t="shared" si="209"/>
        <v>-11.700000000000001</v>
      </c>
      <c r="M193" s="9">
        <f t="shared" si="209"/>
        <v>-11.200000000000001</v>
      </c>
      <c r="N193" s="55">
        <v>182</v>
      </c>
    </row>
    <row r="194" spans="1:14" ht="12.95" customHeight="1" x14ac:dyDescent="0.2">
      <c r="A194" s="53">
        <v>183</v>
      </c>
      <c r="B194" s="31" t="s">
        <v>99</v>
      </c>
      <c r="C194" s="5">
        <f t="shared" ref="C194:C195" si="210">D194+E194+F194+G194</f>
        <v>-15.7</v>
      </c>
      <c r="D194" s="10">
        <v>-3.9</v>
      </c>
      <c r="E194" s="10">
        <v>-4</v>
      </c>
      <c r="F194" s="10">
        <v>-3.8</v>
      </c>
      <c r="G194" s="10">
        <v>-4</v>
      </c>
      <c r="H194" s="5">
        <f t="shared" ref="H194:H195" si="211">I194+J194+K194+L194</f>
        <v>-15.8</v>
      </c>
      <c r="I194" s="4">
        <v>-3.9</v>
      </c>
      <c r="J194" s="4">
        <v>-4</v>
      </c>
      <c r="K194" s="4">
        <v>-4</v>
      </c>
      <c r="L194" s="4">
        <v>-3.9</v>
      </c>
      <c r="M194" s="4">
        <v>-3.4</v>
      </c>
      <c r="N194" s="55">
        <v>183</v>
      </c>
    </row>
    <row r="195" spans="1:14" ht="12.95" customHeight="1" x14ac:dyDescent="0.2">
      <c r="A195" s="53">
        <v>184</v>
      </c>
      <c r="B195" s="31" t="s">
        <v>100</v>
      </c>
      <c r="C195" s="5">
        <f t="shared" si="210"/>
        <v>-31.300000000000004</v>
      </c>
      <c r="D195" s="4">
        <v>-8.1999999999999993</v>
      </c>
      <c r="E195" s="4">
        <v>-8.9</v>
      </c>
      <c r="F195" s="4">
        <v>-7.1</v>
      </c>
      <c r="G195" s="4">
        <v>-7.1</v>
      </c>
      <c r="H195" s="5">
        <f t="shared" si="211"/>
        <v>-30.500000000000004</v>
      </c>
      <c r="I195" s="4">
        <v>-7.1</v>
      </c>
      <c r="J195" s="4">
        <v>-7.8000000000000007</v>
      </c>
      <c r="K195" s="4">
        <v>-7.8000000000000007</v>
      </c>
      <c r="L195" s="4">
        <v>-7.8000000000000007</v>
      </c>
      <c r="M195" s="4">
        <v>-7.8000000000000007</v>
      </c>
      <c r="N195" s="55">
        <v>184</v>
      </c>
    </row>
    <row r="196" spans="1:14" ht="14.1" customHeight="1" x14ac:dyDescent="0.2">
      <c r="A196" s="53">
        <v>185</v>
      </c>
      <c r="B196" s="31" t="s">
        <v>101</v>
      </c>
      <c r="C196" s="56">
        <f>C197+C198</f>
        <v>2705.2000000000003</v>
      </c>
      <c r="D196" s="62">
        <f t="shared" ref="D196:G196" si="212">D197+D198</f>
        <v>615.59999999999991</v>
      </c>
      <c r="E196" s="62">
        <f t="shared" si="212"/>
        <v>709.5</v>
      </c>
      <c r="F196" s="62">
        <f t="shared" si="212"/>
        <v>706.80000000000007</v>
      </c>
      <c r="G196" s="62">
        <f t="shared" si="212"/>
        <v>673.3</v>
      </c>
      <c r="H196" s="56">
        <f>H197+H198</f>
        <v>2741.6000000000004</v>
      </c>
      <c r="I196" s="58">
        <f t="shared" ref="I196:M196" si="213">I197+I198</f>
        <v>631.20000000000016</v>
      </c>
      <c r="J196" s="58">
        <f t="shared" si="213"/>
        <v>694.40000000000009</v>
      </c>
      <c r="K196" s="58">
        <f t="shared" si="213"/>
        <v>685.7</v>
      </c>
      <c r="L196" s="58">
        <f t="shared" si="213"/>
        <v>730.3</v>
      </c>
      <c r="M196" s="58">
        <f t="shared" si="213"/>
        <v>717.2</v>
      </c>
      <c r="N196" s="55">
        <v>185</v>
      </c>
    </row>
    <row r="197" spans="1:14" ht="14.1" customHeight="1" x14ac:dyDescent="0.2">
      <c r="A197" s="53">
        <v>186</v>
      </c>
      <c r="B197" s="30" t="s">
        <v>3</v>
      </c>
      <c r="C197" s="5">
        <f>C200+C213+C216</f>
        <v>3490.2000000000003</v>
      </c>
      <c r="D197" s="5">
        <f t="shared" ref="D197:G197" si="214">D200+D213+D216</f>
        <v>790.3</v>
      </c>
      <c r="E197" s="5">
        <f t="shared" si="214"/>
        <v>888.6</v>
      </c>
      <c r="F197" s="5">
        <f t="shared" si="214"/>
        <v>927.80000000000007</v>
      </c>
      <c r="G197" s="5">
        <f t="shared" si="214"/>
        <v>883.49999999999989</v>
      </c>
      <c r="H197" s="5">
        <f>H200+H213+H216</f>
        <v>3573.8</v>
      </c>
      <c r="I197" s="5">
        <f t="shared" ref="I197:M197" si="215">I200+I213+I216</f>
        <v>845.80000000000018</v>
      </c>
      <c r="J197" s="5">
        <f t="shared" si="215"/>
        <v>903.40000000000009</v>
      </c>
      <c r="K197" s="5">
        <f t="shared" si="215"/>
        <v>890.90000000000009</v>
      </c>
      <c r="L197" s="5">
        <f t="shared" si="215"/>
        <v>933.69999999999993</v>
      </c>
      <c r="M197" s="5">
        <f t="shared" si="215"/>
        <v>912</v>
      </c>
      <c r="N197" s="55">
        <v>186</v>
      </c>
    </row>
    <row r="198" spans="1:14" ht="14.1" customHeight="1" x14ac:dyDescent="0.2">
      <c r="A198" s="53">
        <v>187</v>
      </c>
      <c r="B198" s="30" t="s">
        <v>4</v>
      </c>
      <c r="C198" s="5">
        <f>C207+C214+C217</f>
        <v>-785</v>
      </c>
      <c r="D198" s="5">
        <f t="shared" ref="D198:G198" si="216">D207+D214+D217</f>
        <v>-174.7</v>
      </c>
      <c r="E198" s="5">
        <f t="shared" si="216"/>
        <v>-179.1</v>
      </c>
      <c r="F198" s="5">
        <f t="shared" si="216"/>
        <v>-221</v>
      </c>
      <c r="G198" s="5">
        <f t="shared" si="216"/>
        <v>-210.2</v>
      </c>
      <c r="H198" s="5">
        <f>H207+H214+H217</f>
        <v>-832.19999999999993</v>
      </c>
      <c r="I198" s="5">
        <f t="shared" ref="I198:M198" si="217">I207+I214+I217</f>
        <v>-214.6</v>
      </c>
      <c r="J198" s="5">
        <f t="shared" si="217"/>
        <v>-209.00000000000003</v>
      </c>
      <c r="K198" s="5">
        <f t="shared" si="217"/>
        <v>-205.2</v>
      </c>
      <c r="L198" s="5">
        <f t="shared" si="217"/>
        <v>-203.4</v>
      </c>
      <c r="M198" s="5">
        <f t="shared" si="217"/>
        <v>-194.8</v>
      </c>
      <c r="N198" s="55">
        <v>187</v>
      </c>
    </row>
    <row r="199" spans="1:14" ht="12.95" customHeight="1" x14ac:dyDescent="0.2">
      <c r="A199" s="53">
        <v>188</v>
      </c>
      <c r="B199" s="31" t="s">
        <v>102</v>
      </c>
      <c r="C199" s="56">
        <f>C200+C207</f>
        <v>3003.8</v>
      </c>
      <c r="D199" s="56">
        <f t="shared" ref="D199:G199" si="218">D200+D207</f>
        <v>669.3</v>
      </c>
      <c r="E199" s="56">
        <f t="shared" si="218"/>
        <v>765.6</v>
      </c>
      <c r="F199" s="56">
        <f t="shared" si="218"/>
        <v>805.4</v>
      </c>
      <c r="G199" s="56">
        <f t="shared" si="218"/>
        <v>763.5</v>
      </c>
      <c r="H199" s="56">
        <f>H200+H207</f>
        <v>3076</v>
      </c>
      <c r="I199" s="56">
        <f t="shared" ref="I199:M199" si="219">I200+I207</f>
        <v>722.50000000000011</v>
      </c>
      <c r="J199" s="56">
        <f t="shared" si="219"/>
        <v>777.60000000000014</v>
      </c>
      <c r="K199" s="56">
        <f t="shared" si="219"/>
        <v>765.7</v>
      </c>
      <c r="L199" s="56">
        <f t="shared" si="219"/>
        <v>810.19999999999993</v>
      </c>
      <c r="M199" s="56">
        <f t="shared" si="219"/>
        <v>787.5</v>
      </c>
      <c r="N199" s="55">
        <v>188</v>
      </c>
    </row>
    <row r="200" spans="1:14" ht="12.95" customHeight="1" x14ac:dyDescent="0.2">
      <c r="A200" s="53">
        <v>189</v>
      </c>
      <c r="B200" s="30" t="s">
        <v>3</v>
      </c>
      <c r="C200" s="11">
        <f>C201+C202+C203+C204+C205+C206</f>
        <v>3047.2000000000003</v>
      </c>
      <c r="D200" s="11">
        <f t="shared" ref="D200:G200" si="220">D201+D202+D203+D204+D205+D206</f>
        <v>679.8</v>
      </c>
      <c r="E200" s="11">
        <f t="shared" si="220"/>
        <v>776.6</v>
      </c>
      <c r="F200" s="11">
        <f t="shared" si="220"/>
        <v>816.5</v>
      </c>
      <c r="G200" s="11">
        <f t="shared" si="220"/>
        <v>774.3</v>
      </c>
      <c r="H200" s="11">
        <f>H201+H202+H203+H204+H205+H206</f>
        <v>3124.8</v>
      </c>
      <c r="I200" s="11">
        <f t="shared" ref="I200:M200" si="221">I201+I202+I203+I204+I205+I206</f>
        <v>734.90000000000009</v>
      </c>
      <c r="J200" s="11">
        <f t="shared" si="221"/>
        <v>789.90000000000009</v>
      </c>
      <c r="K200" s="11">
        <f t="shared" si="221"/>
        <v>778.2</v>
      </c>
      <c r="L200" s="11">
        <f t="shared" si="221"/>
        <v>821.8</v>
      </c>
      <c r="M200" s="11">
        <f t="shared" si="221"/>
        <v>799.5</v>
      </c>
      <c r="N200" s="55">
        <v>189</v>
      </c>
    </row>
    <row r="201" spans="1:14" ht="12.95" customHeight="1" x14ac:dyDescent="0.2">
      <c r="A201" s="53">
        <v>190</v>
      </c>
      <c r="B201" s="31" t="s">
        <v>103</v>
      </c>
      <c r="C201" s="5">
        <f t="shared" ref="C201:C206" si="222">D201+E201+F201+G201</f>
        <v>7.0000000000000009</v>
      </c>
      <c r="D201" s="5">
        <v>1.8</v>
      </c>
      <c r="E201" s="5">
        <v>1.6</v>
      </c>
      <c r="F201" s="5">
        <v>1.9</v>
      </c>
      <c r="G201" s="5">
        <v>1.7</v>
      </c>
      <c r="H201" s="5">
        <f t="shared" ref="H201:H206" si="223">I201+J201+K201+L201</f>
        <v>20.2</v>
      </c>
      <c r="I201" s="4">
        <v>6.4</v>
      </c>
      <c r="J201" s="4">
        <v>4.8</v>
      </c>
      <c r="K201" s="4">
        <v>4.5999999999999996</v>
      </c>
      <c r="L201" s="4">
        <v>4.4000000000000004</v>
      </c>
      <c r="M201" s="4">
        <v>6.4</v>
      </c>
      <c r="N201" s="55">
        <v>190</v>
      </c>
    </row>
    <row r="202" spans="1:14" ht="12.95" customHeight="1" x14ac:dyDescent="0.2">
      <c r="A202" s="53">
        <v>191</v>
      </c>
      <c r="B202" s="31" t="s">
        <v>104</v>
      </c>
      <c r="C202" s="5">
        <f t="shared" si="222"/>
        <v>2</v>
      </c>
      <c r="D202" s="10">
        <v>0.5</v>
      </c>
      <c r="E202" s="10">
        <v>0.5</v>
      </c>
      <c r="F202" s="10">
        <v>0.5</v>
      </c>
      <c r="G202" s="10">
        <v>0.5</v>
      </c>
      <c r="H202" s="5">
        <f t="shared" si="223"/>
        <v>2</v>
      </c>
      <c r="I202" s="4">
        <v>0.5</v>
      </c>
      <c r="J202" s="4">
        <v>0.5</v>
      </c>
      <c r="K202" s="4">
        <v>0.5</v>
      </c>
      <c r="L202" s="4">
        <v>0.5</v>
      </c>
      <c r="M202" s="4">
        <v>0.5</v>
      </c>
      <c r="N202" s="55">
        <v>191</v>
      </c>
    </row>
    <row r="203" spans="1:14" ht="12.95" customHeight="1" x14ac:dyDescent="0.2">
      <c r="A203" s="53">
        <v>192</v>
      </c>
      <c r="B203" s="31" t="s">
        <v>354</v>
      </c>
      <c r="C203" s="5">
        <f t="shared" si="222"/>
        <v>48.1</v>
      </c>
      <c r="D203" s="10">
        <v>11.3</v>
      </c>
      <c r="E203" s="10">
        <v>12.8</v>
      </c>
      <c r="F203" s="10">
        <v>12</v>
      </c>
      <c r="G203" s="10">
        <v>12</v>
      </c>
      <c r="H203" s="5">
        <f t="shared" si="223"/>
        <v>48</v>
      </c>
      <c r="I203" s="4">
        <v>12</v>
      </c>
      <c r="J203" s="4">
        <v>12</v>
      </c>
      <c r="K203" s="4">
        <v>12</v>
      </c>
      <c r="L203" s="4">
        <v>12</v>
      </c>
      <c r="M203" s="4">
        <v>12</v>
      </c>
      <c r="N203" s="55">
        <v>192</v>
      </c>
    </row>
    <row r="204" spans="1:14" ht="12.95" customHeight="1" x14ac:dyDescent="0.2">
      <c r="A204" s="53">
        <v>193</v>
      </c>
      <c r="B204" s="31" t="s">
        <v>355</v>
      </c>
      <c r="C204" s="5">
        <f t="shared" si="222"/>
        <v>3.6</v>
      </c>
      <c r="D204" s="10">
        <v>0.9</v>
      </c>
      <c r="E204" s="10">
        <v>0.9</v>
      </c>
      <c r="F204" s="10">
        <v>0.9</v>
      </c>
      <c r="G204" s="10">
        <v>0.9</v>
      </c>
      <c r="H204" s="5">
        <f t="shared" si="223"/>
        <v>3.6</v>
      </c>
      <c r="I204" s="4">
        <v>0.9</v>
      </c>
      <c r="J204" s="4">
        <v>0.9</v>
      </c>
      <c r="K204" s="4">
        <v>0.9</v>
      </c>
      <c r="L204" s="4">
        <v>0.9</v>
      </c>
      <c r="M204" s="4">
        <v>0.9</v>
      </c>
      <c r="N204" s="55">
        <v>193</v>
      </c>
    </row>
    <row r="205" spans="1:14" ht="12.95" customHeight="1" x14ac:dyDescent="0.2">
      <c r="A205" s="53">
        <v>194</v>
      </c>
      <c r="B205" s="31" t="s">
        <v>105</v>
      </c>
      <c r="C205" s="5">
        <f t="shared" si="222"/>
        <v>11.599999999999998</v>
      </c>
      <c r="D205" s="10">
        <v>2.9</v>
      </c>
      <c r="E205" s="10">
        <v>3.2</v>
      </c>
      <c r="F205" s="10">
        <v>2.8</v>
      </c>
      <c r="G205" s="10">
        <v>2.7</v>
      </c>
      <c r="H205" s="5">
        <f t="shared" si="223"/>
        <v>11</v>
      </c>
      <c r="I205" s="4">
        <v>2.9</v>
      </c>
      <c r="J205" s="4">
        <v>3</v>
      </c>
      <c r="K205" s="4">
        <v>2.6</v>
      </c>
      <c r="L205" s="4">
        <v>2.5</v>
      </c>
      <c r="M205" s="4">
        <v>5.5</v>
      </c>
      <c r="N205" s="55">
        <v>194</v>
      </c>
    </row>
    <row r="206" spans="1:14" ht="12.95" customHeight="1" x14ac:dyDescent="0.2">
      <c r="A206" s="53">
        <v>195</v>
      </c>
      <c r="B206" s="31" t="s">
        <v>106</v>
      </c>
      <c r="C206" s="5">
        <f t="shared" si="222"/>
        <v>2974.9</v>
      </c>
      <c r="D206" s="4">
        <v>662.4</v>
      </c>
      <c r="E206" s="4">
        <v>757.6</v>
      </c>
      <c r="F206" s="4">
        <v>798.4</v>
      </c>
      <c r="G206" s="4">
        <v>756.5</v>
      </c>
      <c r="H206" s="5">
        <f t="shared" si="223"/>
        <v>3040</v>
      </c>
      <c r="I206" s="4">
        <v>712.2</v>
      </c>
      <c r="J206" s="4">
        <v>768.7</v>
      </c>
      <c r="K206" s="4">
        <v>757.6</v>
      </c>
      <c r="L206" s="4">
        <v>801.5</v>
      </c>
      <c r="M206" s="4">
        <v>774.2</v>
      </c>
      <c r="N206" s="55">
        <v>195</v>
      </c>
    </row>
    <row r="207" spans="1:14" ht="12.95" customHeight="1" x14ac:dyDescent="0.2">
      <c r="A207" s="53">
        <v>196</v>
      </c>
      <c r="B207" s="30" t="s">
        <v>4</v>
      </c>
      <c r="C207" s="11">
        <f>C208+C209+C210+C211</f>
        <v>-43.4</v>
      </c>
      <c r="D207" s="11">
        <f t="shared" ref="D207:G207" si="224">D208+D209+D210+D211</f>
        <v>-10.5</v>
      </c>
      <c r="E207" s="11">
        <f t="shared" si="224"/>
        <v>-11</v>
      </c>
      <c r="F207" s="11">
        <f t="shared" si="224"/>
        <v>-11.100000000000001</v>
      </c>
      <c r="G207" s="11">
        <f t="shared" si="224"/>
        <v>-10.8</v>
      </c>
      <c r="H207" s="11">
        <f>H208+H209+H210+H211</f>
        <v>-48.8</v>
      </c>
      <c r="I207" s="11">
        <f t="shared" ref="I207:M207" si="225">I208+I209+I210+I211</f>
        <v>-12.4</v>
      </c>
      <c r="J207" s="11">
        <f t="shared" si="225"/>
        <v>-12.3</v>
      </c>
      <c r="K207" s="11">
        <f t="shared" si="225"/>
        <v>-12.5</v>
      </c>
      <c r="L207" s="11">
        <f t="shared" si="225"/>
        <v>-11.600000000000001</v>
      </c>
      <c r="M207" s="11">
        <f t="shared" si="225"/>
        <v>-12</v>
      </c>
      <c r="N207" s="55">
        <v>196</v>
      </c>
    </row>
    <row r="208" spans="1:14" ht="12.95" customHeight="1" x14ac:dyDescent="0.2">
      <c r="A208" s="53">
        <v>197</v>
      </c>
      <c r="B208" s="31" t="s">
        <v>409</v>
      </c>
      <c r="C208" s="5">
        <f t="shared" ref="C208:C211" si="226">D208+E208+F208+G208</f>
        <v>-1.6</v>
      </c>
      <c r="D208" s="5">
        <v>-0.4</v>
      </c>
      <c r="E208" s="5">
        <v>-0.4</v>
      </c>
      <c r="F208" s="5">
        <v>-0.4</v>
      </c>
      <c r="G208" s="5">
        <v>-0.4</v>
      </c>
      <c r="H208" s="5">
        <f t="shared" ref="H208:H211" si="227">I208+J208+K208+L208</f>
        <v>-1.6</v>
      </c>
      <c r="I208" s="4">
        <v>-0.4</v>
      </c>
      <c r="J208" s="4">
        <v>-0.4</v>
      </c>
      <c r="K208" s="4">
        <v>-0.4</v>
      </c>
      <c r="L208" s="4">
        <v>-0.4</v>
      </c>
      <c r="M208" s="4">
        <v>-0.4</v>
      </c>
      <c r="N208" s="55">
        <v>197</v>
      </c>
    </row>
    <row r="209" spans="1:14" ht="12.95" customHeight="1" x14ac:dyDescent="0.2">
      <c r="A209" s="53">
        <v>198</v>
      </c>
      <c r="B209" s="31" t="s">
        <v>410</v>
      </c>
      <c r="C209" s="5">
        <f t="shared" si="226"/>
        <v>-27.2</v>
      </c>
      <c r="D209" s="5">
        <v>-6.2</v>
      </c>
      <c r="E209" s="5">
        <v>-7</v>
      </c>
      <c r="F209" s="5">
        <v>-7</v>
      </c>
      <c r="G209" s="5">
        <v>-7</v>
      </c>
      <c r="H209" s="5">
        <f t="shared" si="227"/>
        <v>-27.400000000000002</v>
      </c>
      <c r="I209" s="4">
        <v>-7</v>
      </c>
      <c r="J209" s="4">
        <v>-6.8</v>
      </c>
      <c r="K209" s="4">
        <v>-6.8</v>
      </c>
      <c r="L209" s="4">
        <v>-6.8</v>
      </c>
      <c r="M209" s="4">
        <v>-6.8</v>
      </c>
      <c r="N209" s="55">
        <v>198</v>
      </c>
    </row>
    <row r="210" spans="1:14" ht="12.95" customHeight="1" x14ac:dyDescent="0.2">
      <c r="A210" s="53">
        <v>199</v>
      </c>
      <c r="B210" s="31" t="s">
        <v>411</v>
      </c>
      <c r="C210" s="5">
        <f t="shared" si="226"/>
        <v>0</v>
      </c>
      <c r="D210" s="5">
        <v>0</v>
      </c>
      <c r="E210" s="5">
        <v>0</v>
      </c>
      <c r="F210" s="5">
        <v>0</v>
      </c>
      <c r="G210" s="5">
        <v>0</v>
      </c>
      <c r="H210" s="5">
        <f t="shared" si="227"/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55">
        <v>199</v>
      </c>
    </row>
    <row r="211" spans="1:14" ht="12.95" customHeight="1" x14ac:dyDescent="0.2">
      <c r="A211" s="53">
        <v>200</v>
      </c>
      <c r="B211" s="31" t="s">
        <v>412</v>
      </c>
      <c r="C211" s="5">
        <f t="shared" si="226"/>
        <v>-14.6</v>
      </c>
      <c r="D211" s="5">
        <v>-3.9</v>
      </c>
      <c r="E211" s="5">
        <v>-3.6</v>
      </c>
      <c r="F211" s="5">
        <v>-3.7</v>
      </c>
      <c r="G211" s="5">
        <v>-3.4</v>
      </c>
      <c r="H211" s="5">
        <f t="shared" si="227"/>
        <v>-19.799999999999997</v>
      </c>
      <c r="I211" s="4">
        <v>-5</v>
      </c>
      <c r="J211" s="4">
        <v>-5.0999999999999996</v>
      </c>
      <c r="K211" s="4">
        <v>-5.3</v>
      </c>
      <c r="L211" s="4">
        <v>-4.4000000000000004</v>
      </c>
      <c r="M211" s="4">
        <v>-4.8</v>
      </c>
      <c r="N211" s="55">
        <v>200</v>
      </c>
    </row>
    <row r="212" spans="1:14" ht="12.95" customHeight="1" x14ac:dyDescent="0.2">
      <c r="A212" s="53">
        <v>201</v>
      </c>
      <c r="B212" s="31" t="s">
        <v>107</v>
      </c>
      <c r="C212" s="56">
        <f>C213+C214</f>
        <v>-436.29999999999995</v>
      </c>
      <c r="D212" s="62">
        <f t="shared" ref="D212:G212" si="228">D213+D214</f>
        <v>-89.7</v>
      </c>
      <c r="E212" s="62">
        <f t="shared" si="228"/>
        <v>-88.9</v>
      </c>
      <c r="F212" s="62">
        <f t="shared" si="228"/>
        <v>-132.30000000000001</v>
      </c>
      <c r="G212" s="62">
        <f t="shared" si="228"/>
        <v>-125.4</v>
      </c>
      <c r="H212" s="56">
        <f>H213+H214</f>
        <v>-466.69999999999993</v>
      </c>
      <c r="I212" s="58">
        <f t="shared" ref="I212:M212" si="229">I213+I214</f>
        <v>-117.6</v>
      </c>
      <c r="J212" s="58">
        <f t="shared" si="229"/>
        <v>-117.4</v>
      </c>
      <c r="K212" s="58">
        <f t="shared" si="229"/>
        <v>-118</v>
      </c>
      <c r="L212" s="58">
        <f t="shared" si="229"/>
        <v>-113.7</v>
      </c>
      <c r="M212" s="58">
        <f t="shared" si="229"/>
        <v>-112.2</v>
      </c>
      <c r="N212" s="55">
        <v>201</v>
      </c>
    </row>
    <row r="213" spans="1:14" ht="12.95" customHeight="1" x14ac:dyDescent="0.2">
      <c r="A213" s="53">
        <v>202</v>
      </c>
      <c r="B213" s="30" t="s">
        <v>3</v>
      </c>
      <c r="C213" s="5">
        <f t="shared" ref="C213:C214" si="230">D213+E213+F213+G213</f>
        <v>8.6</v>
      </c>
      <c r="D213" s="5">
        <v>2</v>
      </c>
      <c r="E213" s="5">
        <v>2.1</v>
      </c>
      <c r="F213" s="5">
        <v>2.2000000000000002</v>
      </c>
      <c r="G213" s="5">
        <v>2.2999999999999998</v>
      </c>
      <c r="H213" s="5">
        <f t="shared" ref="H213:H214" si="231">I213+J213+K213+L213</f>
        <v>8.6000000000000014</v>
      </c>
      <c r="I213" s="4">
        <v>2.2000000000000002</v>
      </c>
      <c r="J213" s="4">
        <v>2</v>
      </c>
      <c r="K213" s="4">
        <v>2.1</v>
      </c>
      <c r="L213" s="4">
        <v>2.2999999999999998</v>
      </c>
      <c r="M213" s="4">
        <v>2.2000000000000002</v>
      </c>
      <c r="N213" s="55">
        <v>202</v>
      </c>
    </row>
    <row r="214" spans="1:14" ht="12.95" customHeight="1" x14ac:dyDescent="0.2">
      <c r="A214" s="53">
        <v>203</v>
      </c>
      <c r="B214" s="30" t="s">
        <v>4</v>
      </c>
      <c r="C214" s="5">
        <f t="shared" si="230"/>
        <v>-444.9</v>
      </c>
      <c r="D214" s="5">
        <v>-91.7</v>
      </c>
      <c r="E214" s="5">
        <v>-91</v>
      </c>
      <c r="F214" s="5">
        <v>-134.5</v>
      </c>
      <c r="G214" s="5">
        <v>-127.7</v>
      </c>
      <c r="H214" s="5">
        <f t="shared" si="231"/>
        <v>-475.29999999999995</v>
      </c>
      <c r="I214" s="4">
        <v>-119.8</v>
      </c>
      <c r="J214" s="4">
        <v>-119.4</v>
      </c>
      <c r="K214" s="4">
        <v>-120.1</v>
      </c>
      <c r="L214" s="4">
        <v>-116</v>
      </c>
      <c r="M214" s="4">
        <v>-114.4</v>
      </c>
      <c r="N214" s="55">
        <v>203</v>
      </c>
    </row>
    <row r="215" spans="1:14" ht="12.95" customHeight="1" x14ac:dyDescent="0.2">
      <c r="A215" s="53">
        <v>204</v>
      </c>
      <c r="B215" s="31" t="s">
        <v>108</v>
      </c>
      <c r="C215" s="56">
        <f>C216+C217</f>
        <v>137.69999999999987</v>
      </c>
      <c r="D215" s="62">
        <f t="shared" ref="D215:G215" si="232">D216+D217</f>
        <v>36</v>
      </c>
      <c r="E215" s="62">
        <f t="shared" si="232"/>
        <v>32.799999999999997</v>
      </c>
      <c r="F215" s="62">
        <f t="shared" si="232"/>
        <v>33.700000000000003</v>
      </c>
      <c r="G215" s="62">
        <f t="shared" si="232"/>
        <v>35.200000000000003</v>
      </c>
      <c r="H215" s="56">
        <f>H216+H217</f>
        <v>132.29999999999995</v>
      </c>
      <c r="I215" s="58">
        <f t="shared" ref="I215:M215" si="233">I216+I217</f>
        <v>26.299999999999983</v>
      </c>
      <c r="J215" s="58">
        <f t="shared" si="233"/>
        <v>34.19999999999996</v>
      </c>
      <c r="K215" s="58">
        <f t="shared" si="233"/>
        <v>38</v>
      </c>
      <c r="L215" s="58">
        <f t="shared" si="233"/>
        <v>33.799999999999997</v>
      </c>
      <c r="M215" s="58">
        <f t="shared" si="233"/>
        <v>41.899999999999991</v>
      </c>
      <c r="N215" s="55">
        <v>204</v>
      </c>
    </row>
    <row r="216" spans="1:14" ht="12.95" customHeight="1" x14ac:dyDescent="0.2">
      <c r="A216" s="53">
        <v>205</v>
      </c>
      <c r="B216" s="30" t="s">
        <v>3</v>
      </c>
      <c r="C216" s="5">
        <f>C219+C222+C225+C228+C231+C234</f>
        <v>434.39999999999992</v>
      </c>
      <c r="D216" s="5">
        <f t="shared" ref="D216:G216" si="234">D219+D222+D225+D228+D231+D234</f>
        <v>108.5</v>
      </c>
      <c r="E216" s="5">
        <f t="shared" si="234"/>
        <v>109.89999999999999</v>
      </c>
      <c r="F216" s="5">
        <f t="shared" si="234"/>
        <v>109.10000000000001</v>
      </c>
      <c r="G216" s="5">
        <f t="shared" si="234"/>
        <v>106.9</v>
      </c>
      <c r="H216" s="5">
        <f>H219+H222+H225+H228+H231+H234</f>
        <v>440.4</v>
      </c>
      <c r="I216" s="5">
        <f t="shared" ref="I216:M216" si="235">I219+I222+I225+I228+I231+I234</f>
        <v>108.69999999999999</v>
      </c>
      <c r="J216" s="5">
        <f t="shared" si="235"/>
        <v>111.49999999999997</v>
      </c>
      <c r="K216" s="5">
        <f t="shared" si="235"/>
        <v>110.6</v>
      </c>
      <c r="L216" s="5">
        <f t="shared" si="235"/>
        <v>109.60000000000001</v>
      </c>
      <c r="M216" s="5">
        <f t="shared" si="235"/>
        <v>110.3</v>
      </c>
      <c r="N216" s="55">
        <v>205</v>
      </c>
    </row>
    <row r="217" spans="1:14" ht="12.95" customHeight="1" x14ac:dyDescent="0.2">
      <c r="A217" s="53">
        <v>206</v>
      </c>
      <c r="B217" s="30" t="s">
        <v>4</v>
      </c>
      <c r="C217" s="5">
        <f>C220+C223+C226+C229+C232+C237</f>
        <v>-296.70000000000005</v>
      </c>
      <c r="D217" s="5">
        <f t="shared" ref="D217:G217" si="236">D220+D223+D226+D229+D232+D237</f>
        <v>-72.5</v>
      </c>
      <c r="E217" s="5">
        <f t="shared" si="236"/>
        <v>-77.099999999999994</v>
      </c>
      <c r="F217" s="5">
        <f t="shared" si="236"/>
        <v>-75.400000000000006</v>
      </c>
      <c r="G217" s="5">
        <f t="shared" si="236"/>
        <v>-71.7</v>
      </c>
      <c r="H217" s="5">
        <f>H220+H223+H226+H229+H232+H237</f>
        <v>-308.10000000000002</v>
      </c>
      <c r="I217" s="5">
        <f t="shared" ref="I217:M217" si="237">I220+I223+I226+I229+I232+I237</f>
        <v>-82.4</v>
      </c>
      <c r="J217" s="5">
        <f t="shared" si="237"/>
        <v>-77.300000000000011</v>
      </c>
      <c r="K217" s="5">
        <f t="shared" si="237"/>
        <v>-72.599999999999994</v>
      </c>
      <c r="L217" s="5">
        <f t="shared" si="237"/>
        <v>-75.800000000000011</v>
      </c>
      <c r="M217" s="5">
        <f t="shared" si="237"/>
        <v>-68.400000000000006</v>
      </c>
      <c r="N217" s="55">
        <v>206</v>
      </c>
    </row>
    <row r="218" spans="1:14" ht="12.95" customHeight="1" x14ac:dyDescent="0.2">
      <c r="A218" s="53">
        <v>207</v>
      </c>
      <c r="B218" s="31" t="s">
        <v>109</v>
      </c>
      <c r="C218" s="5">
        <f>C219+C220</f>
        <v>225.09999999999997</v>
      </c>
      <c r="D218" s="10">
        <f t="shared" ref="D218:G218" si="238">D219+D220</f>
        <v>56.900000000000006</v>
      </c>
      <c r="E218" s="10">
        <f t="shared" si="238"/>
        <v>56.2</v>
      </c>
      <c r="F218" s="10">
        <f t="shared" si="238"/>
        <v>56.4</v>
      </c>
      <c r="G218" s="10">
        <f t="shared" si="238"/>
        <v>55.599999999999994</v>
      </c>
      <c r="H218" s="5">
        <f>H219+H220</f>
        <v>230.89999999999998</v>
      </c>
      <c r="I218" s="4">
        <f t="shared" ref="I218:M218" si="239">I219+I220</f>
        <v>55.7</v>
      </c>
      <c r="J218" s="4">
        <f t="shared" si="239"/>
        <v>57.999999999999986</v>
      </c>
      <c r="K218" s="4">
        <f t="shared" si="239"/>
        <v>58.8</v>
      </c>
      <c r="L218" s="4">
        <f t="shared" si="239"/>
        <v>58.400000000000006</v>
      </c>
      <c r="M218" s="4">
        <f t="shared" si="239"/>
        <v>55</v>
      </c>
      <c r="N218" s="55">
        <v>207</v>
      </c>
    </row>
    <row r="219" spans="1:14" ht="12.95" customHeight="1" x14ac:dyDescent="0.2">
      <c r="A219" s="53">
        <v>208</v>
      </c>
      <c r="B219" s="30" t="s">
        <v>3</v>
      </c>
      <c r="C219" s="5">
        <f t="shared" ref="C219:C220" si="240">D219+E219+F219+G219</f>
        <v>310.79999999999995</v>
      </c>
      <c r="D219" s="5">
        <v>78.2</v>
      </c>
      <c r="E219" s="5">
        <v>78.5</v>
      </c>
      <c r="F219" s="5">
        <v>78</v>
      </c>
      <c r="G219" s="5">
        <v>76.099999999999994</v>
      </c>
      <c r="H219" s="5">
        <f t="shared" ref="H219:H220" si="241">I219+J219+K219+L219</f>
        <v>315.5</v>
      </c>
      <c r="I219" s="4">
        <v>77.7</v>
      </c>
      <c r="J219" s="4">
        <v>79.499999999999986</v>
      </c>
      <c r="K219" s="4">
        <v>79.5</v>
      </c>
      <c r="L219" s="4">
        <v>78.800000000000011</v>
      </c>
      <c r="M219" s="4">
        <v>80.2</v>
      </c>
      <c r="N219" s="55">
        <v>208</v>
      </c>
    </row>
    <row r="220" spans="1:14" ht="12.95" customHeight="1" x14ac:dyDescent="0.2">
      <c r="A220" s="53">
        <v>209</v>
      </c>
      <c r="B220" s="30" t="s">
        <v>4</v>
      </c>
      <c r="C220" s="5">
        <f t="shared" si="240"/>
        <v>-85.7</v>
      </c>
      <c r="D220" s="10">
        <v>-21.3</v>
      </c>
      <c r="E220" s="10">
        <v>-22.3</v>
      </c>
      <c r="F220" s="10">
        <v>-21.6</v>
      </c>
      <c r="G220" s="10">
        <v>-20.500000000000004</v>
      </c>
      <c r="H220" s="5">
        <f t="shared" si="241"/>
        <v>-84.600000000000009</v>
      </c>
      <c r="I220" s="4">
        <v>-22.000000000000004</v>
      </c>
      <c r="J220" s="4">
        <v>-21.5</v>
      </c>
      <c r="K220" s="4">
        <v>-20.7</v>
      </c>
      <c r="L220" s="4">
        <v>-20.400000000000002</v>
      </c>
      <c r="M220" s="4">
        <v>-25.2</v>
      </c>
      <c r="N220" s="55">
        <v>209</v>
      </c>
    </row>
    <row r="221" spans="1:14" ht="12.95" customHeight="1" x14ac:dyDescent="0.2">
      <c r="A221" s="53">
        <v>210</v>
      </c>
      <c r="B221" s="31" t="s">
        <v>110</v>
      </c>
      <c r="C221" s="5">
        <f>C222+C223</f>
        <v>-51.699999999999996</v>
      </c>
      <c r="D221" s="10">
        <f t="shared" ref="D221:G221" si="242">D222+D223</f>
        <v>-13.2</v>
      </c>
      <c r="E221" s="10">
        <f t="shared" si="242"/>
        <v>-13.3</v>
      </c>
      <c r="F221" s="10">
        <f t="shared" si="242"/>
        <v>-13.5</v>
      </c>
      <c r="G221" s="10">
        <f t="shared" si="242"/>
        <v>-11.7</v>
      </c>
      <c r="H221" s="5">
        <f>H222+H223</f>
        <v>-53.29999999999999</v>
      </c>
      <c r="I221" s="4">
        <f t="shared" ref="I221:M221" si="243">I222+I223</f>
        <v>-12.999999999999998</v>
      </c>
      <c r="J221" s="4">
        <f t="shared" si="243"/>
        <v>-13.7</v>
      </c>
      <c r="K221" s="4">
        <f t="shared" si="243"/>
        <v>-13.899999999999999</v>
      </c>
      <c r="L221" s="4">
        <f t="shared" si="243"/>
        <v>-12.700000000000001</v>
      </c>
      <c r="M221" s="4">
        <f t="shared" si="243"/>
        <v>-0.5</v>
      </c>
      <c r="N221" s="55">
        <v>210</v>
      </c>
    </row>
    <row r="222" spans="1:14" ht="12.95" customHeight="1" x14ac:dyDescent="0.2">
      <c r="A222" s="53">
        <v>211</v>
      </c>
      <c r="B222" s="30" t="s">
        <v>3</v>
      </c>
      <c r="C222" s="5">
        <f t="shared" ref="C222:C223" si="244">D222+E222+F222+G222</f>
        <v>23.9</v>
      </c>
      <c r="D222" s="10">
        <v>6.1999999999999993</v>
      </c>
      <c r="E222" s="10">
        <v>6</v>
      </c>
      <c r="F222" s="10">
        <v>6</v>
      </c>
      <c r="G222" s="10">
        <v>5.7</v>
      </c>
      <c r="H222" s="5">
        <f t="shared" ref="H222:H223" si="245">I222+J222+K222+L222</f>
        <v>23.800000000000004</v>
      </c>
      <c r="I222" s="4">
        <v>6.1</v>
      </c>
      <c r="J222" s="4">
        <v>5.8000000000000007</v>
      </c>
      <c r="K222" s="4">
        <v>5.8000000000000007</v>
      </c>
      <c r="L222" s="4">
        <v>6.1</v>
      </c>
      <c r="M222" s="4">
        <v>3.1</v>
      </c>
      <c r="N222" s="55">
        <v>211</v>
      </c>
    </row>
    <row r="223" spans="1:14" ht="12.95" customHeight="1" x14ac:dyDescent="0.2">
      <c r="A223" s="53">
        <v>212</v>
      </c>
      <c r="B223" s="30" t="s">
        <v>4</v>
      </c>
      <c r="C223" s="5">
        <f t="shared" si="244"/>
        <v>-75.599999999999994</v>
      </c>
      <c r="D223" s="10">
        <v>-19.399999999999999</v>
      </c>
      <c r="E223" s="10">
        <v>-19.3</v>
      </c>
      <c r="F223" s="10">
        <v>-19.5</v>
      </c>
      <c r="G223" s="10">
        <v>-17.399999999999999</v>
      </c>
      <c r="H223" s="5">
        <f t="shared" si="245"/>
        <v>-77.099999999999994</v>
      </c>
      <c r="I223" s="4">
        <v>-19.099999999999998</v>
      </c>
      <c r="J223" s="4">
        <v>-19.5</v>
      </c>
      <c r="K223" s="4">
        <v>-19.7</v>
      </c>
      <c r="L223" s="4">
        <v>-18.8</v>
      </c>
      <c r="M223" s="4">
        <v>-3.6</v>
      </c>
      <c r="N223" s="55">
        <v>212</v>
      </c>
    </row>
    <row r="224" spans="1:14" ht="12.95" customHeight="1" x14ac:dyDescent="0.2">
      <c r="A224" s="53">
        <v>213</v>
      </c>
      <c r="B224" s="31" t="s">
        <v>111</v>
      </c>
      <c r="C224" s="5">
        <f>C225+C226</f>
        <v>9.7999999999999972</v>
      </c>
      <c r="D224" s="10">
        <f t="shared" ref="D224:G224" si="246">D225+D226</f>
        <v>2.3999999999999995</v>
      </c>
      <c r="E224" s="10">
        <f t="shared" si="246"/>
        <v>2.3999999999999995</v>
      </c>
      <c r="F224" s="10">
        <f t="shared" si="246"/>
        <v>2.5</v>
      </c>
      <c r="G224" s="10">
        <f t="shared" si="246"/>
        <v>2.5</v>
      </c>
      <c r="H224" s="5">
        <f>H225+H226</f>
        <v>11.099999999999998</v>
      </c>
      <c r="I224" s="4">
        <f t="shared" ref="I224:M224" si="247">I225+I226</f>
        <v>2.8999999999999995</v>
      </c>
      <c r="J224" s="4">
        <f t="shared" si="247"/>
        <v>2.8999999999999995</v>
      </c>
      <c r="K224" s="4">
        <f t="shared" si="247"/>
        <v>2.8999999999999995</v>
      </c>
      <c r="L224" s="4">
        <f t="shared" si="247"/>
        <v>2.3999999999999995</v>
      </c>
      <c r="M224" s="4">
        <f t="shared" si="247"/>
        <v>2.8999999999999995</v>
      </c>
      <c r="N224" s="55">
        <v>213</v>
      </c>
    </row>
    <row r="225" spans="1:14" ht="12.95" customHeight="1" x14ac:dyDescent="0.2">
      <c r="A225" s="53">
        <v>214</v>
      </c>
      <c r="B225" s="30" t="s">
        <v>3</v>
      </c>
      <c r="C225" s="5">
        <f t="shared" ref="C225:C226" si="248">D225+E225+F225+G225</f>
        <v>16.599999999999998</v>
      </c>
      <c r="D225" s="10">
        <v>4.0999999999999996</v>
      </c>
      <c r="E225" s="10">
        <v>4.0999999999999996</v>
      </c>
      <c r="F225" s="10">
        <v>4.2</v>
      </c>
      <c r="G225" s="10">
        <v>4.2</v>
      </c>
      <c r="H225" s="5">
        <f t="shared" ref="H225:H226" si="249">I225+J225+K225+L225</f>
        <v>16.399999999999999</v>
      </c>
      <c r="I225" s="4">
        <v>4.0999999999999996</v>
      </c>
      <c r="J225" s="4">
        <v>4.0999999999999996</v>
      </c>
      <c r="K225" s="4">
        <v>4.0999999999999996</v>
      </c>
      <c r="L225" s="4">
        <v>4.0999999999999996</v>
      </c>
      <c r="M225" s="4">
        <v>4.0999999999999996</v>
      </c>
      <c r="N225" s="55">
        <v>214</v>
      </c>
    </row>
    <row r="226" spans="1:14" ht="12.95" customHeight="1" x14ac:dyDescent="0.2">
      <c r="A226" s="53">
        <v>215</v>
      </c>
      <c r="B226" s="30" t="s">
        <v>4</v>
      </c>
      <c r="C226" s="5">
        <f t="shared" si="248"/>
        <v>-6.8</v>
      </c>
      <c r="D226" s="5">
        <v>-1.7</v>
      </c>
      <c r="E226" s="5">
        <v>-1.7</v>
      </c>
      <c r="F226" s="5">
        <v>-1.7</v>
      </c>
      <c r="G226" s="5">
        <v>-1.7</v>
      </c>
      <c r="H226" s="5">
        <f t="shared" si="249"/>
        <v>-5.3</v>
      </c>
      <c r="I226" s="5">
        <v>-1.2</v>
      </c>
      <c r="J226" s="5">
        <v>-1.2</v>
      </c>
      <c r="K226" s="5">
        <v>-1.2</v>
      </c>
      <c r="L226" s="5">
        <v>-1.7</v>
      </c>
      <c r="M226" s="5">
        <v>-1.2</v>
      </c>
      <c r="N226" s="55">
        <v>215</v>
      </c>
    </row>
    <row r="227" spans="1:14" ht="12.95" customHeight="1" x14ac:dyDescent="0.2">
      <c r="A227" s="53">
        <v>216</v>
      </c>
      <c r="B227" s="31" t="s">
        <v>112</v>
      </c>
      <c r="C227" s="5">
        <f>C228+C229</f>
        <v>-5.0999999999999996</v>
      </c>
      <c r="D227" s="10">
        <f t="shared" ref="D227:G227" si="250">D228+D229</f>
        <v>-1.3</v>
      </c>
      <c r="E227" s="10">
        <f t="shared" si="250"/>
        <v>-1.2</v>
      </c>
      <c r="F227" s="10">
        <f t="shared" si="250"/>
        <v>-1.3</v>
      </c>
      <c r="G227" s="10">
        <f t="shared" si="250"/>
        <v>-1.3</v>
      </c>
      <c r="H227" s="5">
        <f>H228+H229</f>
        <v>-4.8999999999999986</v>
      </c>
      <c r="I227" s="4">
        <f t="shared" ref="I227:M227" si="251">I228+I229</f>
        <v>-1.1999999999999997</v>
      </c>
      <c r="J227" s="4">
        <f t="shared" si="251"/>
        <v>-1.1999999999999997</v>
      </c>
      <c r="K227" s="4">
        <f t="shared" si="251"/>
        <v>-1.1999999999999997</v>
      </c>
      <c r="L227" s="4">
        <f t="shared" si="251"/>
        <v>-1.3</v>
      </c>
      <c r="M227" s="4">
        <f t="shared" si="251"/>
        <v>-1.1000000000000001</v>
      </c>
      <c r="N227" s="55">
        <v>216</v>
      </c>
    </row>
    <row r="228" spans="1:14" ht="12.95" customHeight="1" x14ac:dyDescent="0.2">
      <c r="A228" s="53">
        <v>217</v>
      </c>
      <c r="B228" s="30" t="s">
        <v>3</v>
      </c>
      <c r="C228" s="5">
        <f t="shared" ref="C228:C229" si="252">D228+E228+F228+G228</f>
        <v>4.9000000000000004</v>
      </c>
      <c r="D228" s="5">
        <v>1.2</v>
      </c>
      <c r="E228" s="5">
        <v>1.3</v>
      </c>
      <c r="F228" s="5">
        <v>1.2</v>
      </c>
      <c r="G228" s="5">
        <v>1.2</v>
      </c>
      <c r="H228" s="5">
        <f t="shared" ref="H228:H229" si="253">I228+J228+K228+L228</f>
        <v>4.5</v>
      </c>
      <c r="I228" s="4">
        <v>1.1000000000000001</v>
      </c>
      <c r="J228" s="4">
        <v>1.1000000000000001</v>
      </c>
      <c r="K228" s="4">
        <v>1.1000000000000001</v>
      </c>
      <c r="L228" s="4">
        <v>1.2</v>
      </c>
      <c r="M228" s="4">
        <v>1.4</v>
      </c>
      <c r="N228" s="55">
        <v>217</v>
      </c>
    </row>
    <row r="229" spans="1:14" ht="12.95" customHeight="1" x14ac:dyDescent="0.2">
      <c r="A229" s="53">
        <v>218</v>
      </c>
      <c r="B229" s="30" t="s">
        <v>4</v>
      </c>
      <c r="C229" s="5">
        <f t="shared" si="252"/>
        <v>-10</v>
      </c>
      <c r="D229" s="11">
        <v>-2.5</v>
      </c>
      <c r="E229" s="11">
        <v>-2.5</v>
      </c>
      <c r="F229" s="11">
        <v>-2.5</v>
      </c>
      <c r="G229" s="11">
        <v>-2.5</v>
      </c>
      <c r="H229" s="5">
        <f t="shared" si="253"/>
        <v>-9.3999999999999986</v>
      </c>
      <c r="I229" s="11">
        <v>-2.2999999999999998</v>
      </c>
      <c r="J229" s="11">
        <v>-2.2999999999999998</v>
      </c>
      <c r="K229" s="11">
        <v>-2.2999999999999998</v>
      </c>
      <c r="L229" s="11">
        <v>-2.5</v>
      </c>
      <c r="M229" s="11">
        <v>-2.5</v>
      </c>
      <c r="N229" s="55">
        <v>218</v>
      </c>
    </row>
    <row r="230" spans="1:14" ht="12.95" customHeight="1" x14ac:dyDescent="0.2">
      <c r="A230" s="53">
        <v>219</v>
      </c>
      <c r="B230" s="31" t="s">
        <v>113</v>
      </c>
      <c r="C230" s="5">
        <f>C231+C232</f>
        <v>0</v>
      </c>
      <c r="D230" s="10">
        <f t="shared" ref="D230:G230" si="254">D231+D232</f>
        <v>0</v>
      </c>
      <c r="E230" s="10">
        <f t="shared" si="254"/>
        <v>0</v>
      </c>
      <c r="F230" s="10">
        <f t="shared" si="254"/>
        <v>0</v>
      </c>
      <c r="G230" s="10">
        <f t="shared" si="254"/>
        <v>0</v>
      </c>
      <c r="H230" s="5">
        <f>H231+H232</f>
        <v>0</v>
      </c>
      <c r="I230" s="4">
        <f t="shared" ref="I230:M230" si="255">I231+I232</f>
        <v>0</v>
      </c>
      <c r="J230" s="4">
        <f t="shared" si="255"/>
        <v>0</v>
      </c>
      <c r="K230" s="4">
        <f t="shared" si="255"/>
        <v>0</v>
      </c>
      <c r="L230" s="4">
        <f t="shared" si="255"/>
        <v>0</v>
      </c>
      <c r="M230" s="4">
        <f t="shared" si="255"/>
        <v>0</v>
      </c>
      <c r="N230" s="55">
        <v>219</v>
      </c>
    </row>
    <row r="231" spans="1:14" ht="12.95" customHeight="1" x14ac:dyDescent="0.2">
      <c r="A231" s="53">
        <v>220</v>
      </c>
      <c r="B231" s="30" t="s">
        <v>3</v>
      </c>
      <c r="C231" s="5">
        <f t="shared" ref="C231:C232" si="256">D231+E231+F231+G231</f>
        <v>0</v>
      </c>
      <c r="D231" s="9">
        <v>0</v>
      </c>
      <c r="E231" s="9">
        <v>0</v>
      </c>
      <c r="F231" s="9">
        <v>0</v>
      </c>
      <c r="G231" s="9">
        <v>0</v>
      </c>
      <c r="H231" s="5">
        <f t="shared" ref="H231:H232" si="257">I231+J231+K231+L231</f>
        <v>0</v>
      </c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55">
        <v>220</v>
      </c>
    </row>
    <row r="232" spans="1:14" ht="12.95" customHeight="1" x14ac:dyDescent="0.2">
      <c r="A232" s="53">
        <v>221</v>
      </c>
      <c r="B232" s="30" t="s">
        <v>4</v>
      </c>
      <c r="C232" s="5">
        <f t="shared" si="256"/>
        <v>0</v>
      </c>
      <c r="D232" s="9">
        <v>0</v>
      </c>
      <c r="E232" s="9">
        <v>0</v>
      </c>
      <c r="F232" s="9">
        <v>0</v>
      </c>
      <c r="G232" s="9">
        <v>0</v>
      </c>
      <c r="H232" s="5">
        <f t="shared" si="257"/>
        <v>0</v>
      </c>
      <c r="I232" s="9">
        <v>0</v>
      </c>
      <c r="J232" s="9">
        <v>0</v>
      </c>
      <c r="K232" s="9">
        <v>0</v>
      </c>
      <c r="L232" s="9">
        <v>0</v>
      </c>
      <c r="M232" s="9">
        <v>0</v>
      </c>
      <c r="N232" s="55">
        <v>221</v>
      </c>
    </row>
    <row r="233" spans="1:14" ht="12.95" customHeight="1" x14ac:dyDescent="0.2">
      <c r="A233" s="53">
        <v>222</v>
      </c>
      <c r="B233" s="31" t="s">
        <v>114</v>
      </c>
      <c r="C233" s="5">
        <f>C234+C237</f>
        <v>-40.399999999999991</v>
      </c>
      <c r="D233" s="5">
        <f t="shared" ref="D233:G233" si="258">D234+D237</f>
        <v>-8.8000000000000007</v>
      </c>
      <c r="E233" s="5">
        <f t="shared" si="258"/>
        <v>-11.299999999999997</v>
      </c>
      <c r="F233" s="5">
        <f t="shared" si="258"/>
        <v>-10.400000000000002</v>
      </c>
      <c r="G233" s="5">
        <f t="shared" si="258"/>
        <v>-9.8999999999999986</v>
      </c>
      <c r="H233" s="5">
        <f>H234+H237</f>
        <v>-51.499999999999986</v>
      </c>
      <c r="I233" s="5">
        <f t="shared" ref="I233:M233" si="259">I234+I237</f>
        <v>-18.100000000000005</v>
      </c>
      <c r="J233" s="5">
        <f t="shared" si="259"/>
        <v>-11.800000000000004</v>
      </c>
      <c r="K233" s="5">
        <f t="shared" si="259"/>
        <v>-8.5999999999999979</v>
      </c>
      <c r="L233" s="5">
        <f t="shared" si="259"/>
        <v>-12.999999999999996</v>
      </c>
      <c r="M233" s="5">
        <f t="shared" si="259"/>
        <v>-14.400000000000006</v>
      </c>
      <c r="N233" s="55">
        <v>222</v>
      </c>
    </row>
    <row r="234" spans="1:14" ht="12.95" customHeight="1" x14ac:dyDescent="0.2">
      <c r="A234" s="53">
        <v>223</v>
      </c>
      <c r="B234" s="30" t="s">
        <v>3</v>
      </c>
      <c r="C234" s="5">
        <f>C235+C236</f>
        <v>78.2</v>
      </c>
      <c r="D234" s="10">
        <f t="shared" ref="D234:G234" si="260">D235+D236</f>
        <v>18.8</v>
      </c>
      <c r="E234" s="10">
        <f t="shared" si="260"/>
        <v>20</v>
      </c>
      <c r="F234" s="10">
        <f t="shared" si="260"/>
        <v>19.7</v>
      </c>
      <c r="G234" s="10">
        <f t="shared" si="260"/>
        <v>19.7</v>
      </c>
      <c r="H234" s="5">
        <f>H235+H236</f>
        <v>80.2</v>
      </c>
      <c r="I234" s="4">
        <f t="shared" ref="I234:M234" si="261">I235+I236</f>
        <v>19.7</v>
      </c>
      <c r="J234" s="4">
        <f t="shared" si="261"/>
        <v>21</v>
      </c>
      <c r="K234" s="4">
        <f t="shared" si="261"/>
        <v>20.100000000000001</v>
      </c>
      <c r="L234" s="4">
        <f t="shared" si="261"/>
        <v>19.400000000000002</v>
      </c>
      <c r="M234" s="4">
        <f t="shared" si="261"/>
        <v>21.5</v>
      </c>
      <c r="N234" s="55">
        <v>223</v>
      </c>
    </row>
    <row r="235" spans="1:14" ht="12.95" customHeight="1" x14ac:dyDescent="0.2">
      <c r="A235" s="53">
        <v>224</v>
      </c>
      <c r="B235" s="31" t="s">
        <v>115</v>
      </c>
      <c r="C235" s="5">
        <f t="shared" ref="C235:C236" si="262">D235+E235+F235+G235</f>
        <v>12</v>
      </c>
      <c r="D235" s="5">
        <v>3</v>
      </c>
      <c r="E235" s="5">
        <v>3</v>
      </c>
      <c r="F235" s="5">
        <v>3</v>
      </c>
      <c r="G235" s="5">
        <v>3</v>
      </c>
      <c r="H235" s="5">
        <f t="shared" ref="H235:H236" si="263">I235+J235+K235+L235</f>
        <v>12</v>
      </c>
      <c r="I235" s="4">
        <v>3</v>
      </c>
      <c r="J235" s="4">
        <v>3</v>
      </c>
      <c r="K235" s="4">
        <v>3</v>
      </c>
      <c r="L235" s="4">
        <v>3</v>
      </c>
      <c r="M235" s="4">
        <v>3</v>
      </c>
      <c r="N235" s="55">
        <v>224</v>
      </c>
    </row>
    <row r="236" spans="1:14" ht="12.95" customHeight="1" x14ac:dyDescent="0.2">
      <c r="A236" s="53">
        <v>225</v>
      </c>
      <c r="B236" s="31" t="s">
        <v>116</v>
      </c>
      <c r="C236" s="5">
        <f t="shared" si="262"/>
        <v>66.2</v>
      </c>
      <c r="D236" s="5">
        <v>15.8</v>
      </c>
      <c r="E236" s="5">
        <v>17</v>
      </c>
      <c r="F236" s="5">
        <v>16.7</v>
      </c>
      <c r="G236" s="5">
        <v>16.7</v>
      </c>
      <c r="H236" s="5">
        <f t="shared" si="263"/>
        <v>68.2</v>
      </c>
      <c r="I236" s="4">
        <v>16.7</v>
      </c>
      <c r="J236" s="4">
        <v>18</v>
      </c>
      <c r="K236" s="4">
        <v>17.100000000000001</v>
      </c>
      <c r="L236" s="4">
        <v>16.400000000000002</v>
      </c>
      <c r="M236" s="4">
        <v>18.5</v>
      </c>
      <c r="N236" s="55">
        <v>225</v>
      </c>
    </row>
    <row r="237" spans="1:14" ht="12.95" customHeight="1" x14ac:dyDescent="0.2">
      <c r="A237" s="53">
        <v>226</v>
      </c>
      <c r="B237" s="30" t="s">
        <v>4</v>
      </c>
      <c r="C237" s="11">
        <f>C238+C239+C240+C241</f>
        <v>-118.6</v>
      </c>
      <c r="D237" s="11">
        <f t="shared" ref="D237:G237" si="264">D238+D239+D240+D241</f>
        <v>-27.6</v>
      </c>
      <c r="E237" s="11">
        <f t="shared" si="264"/>
        <v>-31.299999999999997</v>
      </c>
      <c r="F237" s="11">
        <f t="shared" si="264"/>
        <v>-30.1</v>
      </c>
      <c r="G237" s="11">
        <f t="shared" si="264"/>
        <v>-29.599999999999998</v>
      </c>
      <c r="H237" s="11">
        <f>H238+H239+H240+H241</f>
        <v>-131.69999999999999</v>
      </c>
      <c r="I237" s="11">
        <f t="shared" ref="I237:M237" si="265">I238+I239+I240+I241</f>
        <v>-37.800000000000004</v>
      </c>
      <c r="J237" s="11">
        <f t="shared" si="265"/>
        <v>-32.800000000000004</v>
      </c>
      <c r="K237" s="11">
        <f t="shared" si="265"/>
        <v>-28.7</v>
      </c>
      <c r="L237" s="11">
        <f t="shared" si="265"/>
        <v>-32.4</v>
      </c>
      <c r="M237" s="11">
        <f t="shared" si="265"/>
        <v>-35.900000000000006</v>
      </c>
      <c r="N237" s="55">
        <v>226</v>
      </c>
    </row>
    <row r="238" spans="1:14" ht="12.95" customHeight="1" x14ac:dyDescent="0.2">
      <c r="A238" s="53">
        <v>227</v>
      </c>
      <c r="B238" s="31" t="s">
        <v>117</v>
      </c>
      <c r="C238" s="5">
        <f t="shared" ref="C238:C241" si="266">D238+E238+F238+G238</f>
        <v>-53.199999999999996</v>
      </c>
      <c r="D238" s="5">
        <v>-13.5</v>
      </c>
      <c r="E238" s="5">
        <v>-14</v>
      </c>
      <c r="F238" s="5">
        <v>-13.4</v>
      </c>
      <c r="G238" s="5">
        <v>-12.299999999999999</v>
      </c>
      <c r="H238" s="5">
        <f t="shared" ref="H238:H241" si="267">I238+J238+K238+L238</f>
        <v>-58.8</v>
      </c>
      <c r="I238" s="4">
        <v>-20.6</v>
      </c>
      <c r="J238" s="4">
        <v>-14.9</v>
      </c>
      <c r="K238" s="4">
        <v>-10.1</v>
      </c>
      <c r="L238" s="4">
        <v>-13.2</v>
      </c>
      <c r="M238" s="4">
        <v>-18.400000000000002</v>
      </c>
      <c r="N238" s="55">
        <v>227</v>
      </c>
    </row>
    <row r="239" spans="1:14" ht="12.95" customHeight="1" x14ac:dyDescent="0.2">
      <c r="A239" s="53">
        <v>228</v>
      </c>
      <c r="B239" s="31" t="s">
        <v>118</v>
      </c>
      <c r="C239" s="5">
        <f t="shared" si="266"/>
        <v>-56.2</v>
      </c>
      <c r="D239" s="5">
        <v>-13.3</v>
      </c>
      <c r="E239" s="5">
        <v>-14.9</v>
      </c>
      <c r="F239" s="5">
        <v>-14</v>
      </c>
      <c r="G239" s="5">
        <v>-14</v>
      </c>
      <c r="H239" s="5">
        <f t="shared" si="267"/>
        <v>-56.300000000000004</v>
      </c>
      <c r="I239" s="4">
        <v>-14</v>
      </c>
      <c r="J239" s="4">
        <v>-14.1</v>
      </c>
      <c r="K239" s="4">
        <v>-14.1</v>
      </c>
      <c r="L239" s="4">
        <v>-14.1</v>
      </c>
      <c r="M239" s="4">
        <v>-14.1</v>
      </c>
      <c r="N239" s="55">
        <v>228</v>
      </c>
    </row>
    <row r="240" spans="1:14" ht="12.95" customHeight="1" x14ac:dyDescent="0.2">
      <c r="A240" s="53">
        <v>229</v>
      </c>
      <c r="B240" s="31" t="s">
        <v>119</v>
      </c>
      <c r="C240" s="5">
        <f t="shared" si="266"/>
        <v>-8.6</v>
      </c>
      <c r="D240" s="5">
        <v>-0.7</v>
      </c>
      <c r="E240" s="5">
        <v>-2.2000000000000002</v>
      </c>
      <c r="F240" s="5">
        <v>-2.6</v>
      </c>
      <c r="G240" s="5">
        <v>-3.1</v>
      </c>
      <c r="H240" s="5">
        <f t="shared" si="267"/>
        <v>-15.9</v>
      </c>
      <c r="I240" s="4">
        <v>-3.1</v>
      </c>
      <c r="J240" s="4">
        <v>-3.6</v>
      </c>
      <c r="K240" s="4">
        <v>-4.3</v>
      </c>
      <c r="L240" s="4">
        <v>-4.9000000000000004</v>
      </c>
      <c r="M240" s="4">
        <v>-3.2</v>
      </c>
      <c r="N240" s="55">
        <v>229</v>
      </c>
    </row>
    <row r="241" spans="1:14" ht="12.95" customHeight="1" x14ac:dyDescent="0.2">
      <c r="A241" s="53">
        <v>230</v>
      </c>
      <c r="B241" s="31" t="s">
        <v>120</v>
      </c>
      <c r="C241" s="5">
        <f t="shared" si="266"/>
        <v>-0.60000000000000009</v>
      </c>
      <c r="D241" s="5">
        <v>-0.1</v>
      </c>
      <c r="E241" s="5">
        <v>-0.2</v>
      </c>
      <c r="F241" s="5">
        <v>-0.1</v>
      </c>
      <c r="G241" s="5">
        <v>-0.2</v>
      </c>
      <c r="H241" s="5">
        <f t="shared" si="267"/>
        <v>-0.7</v>
      </c>
      <c r="I241" s="4">
        <v>-0.1</v>
      </c>
      <c r="J241" s="4">
        <v>-0.2</v>
      </c>
      <c r="K241" s="4">
        <v>-0.2</v>
      </c>
      <c r="L241" s="4">
        <v>-0.2</v>
      </c>
      <c r="M241" s="4">
        <v>-0.2</v>
      </c>
      <c r="N241" s="55">
        <v>230</v>
      </c>
    </row>
    <row r="242" spans="1:14" ht="12.95" customHeight="1" x14ac:dyDescent="0.2">
      <c r="A242" s="53">
        <v>231</v>
      </c>
      <c r="B242" s="31" t="s">
        <v>121</v>
      </c>
      <c r="C242" s="56">
        <f>C243+C244</f>
        <v>32.70000000000001</v>
      </c>
      <c r="D242" s="56">
        <f t="shared" ref="D242:G242" si="268">D243+D244</f>
        <v>8.1999999999999993</v>
      </c>
      <c r="E242" s="56">
        <f t="shared" si="268"/>
        <v>6.8999999999999986</v>
      </c>
      <c r="F242" s="56">
        <f t="shared" si="268"/>
        <v>9.8000000000000007</v>
      </c>
      <c r="G242" s="56">
        <f t="shared" si="268"/>
        <v>7.8000000000000007</v>
      </c>
      <c r="H242" s="56">
        <f>H243+H244</f>
        <v>24.500000000000007</v>
      </c>
      <c r="I242" s="58">
        <f t="shared" ref="I242:M242" si="269">I243+I244</f>
        <v>5.4999999999999991</v>
      </c>
      <c r="J242" s="58">
        <f t="shared" si="269"/>
        <v>5.7</v>
      </c>
      <c r="K242" s="58">
        <f t="shared" si="269"/>
        <v>6.9</v>
      </c>
      <c r="L242" s="58">
        <f t="shared" si="269"/>
        <v>6.4</v>
      </c>
      <c r="M242" s="58">
        <f t="shared" si="269"/>
        <v>4.5</v>
      </c>
      <c r="N242" s="55">
        <v>231</v>
      </c>
    </row>
    <row r="243" spans="1:14" ht="12.75" customHeight="1" x14ac:dyDescent="0.2">
      <c r="A243" s="53">
        <v>232</v>
      </c>
      <c r="B243" s="30" t="s">
        <v>3</v>
      </c>
      <c r="C243" s="5">
        <f>C246+C249</f>
        <v>68.100000000000009</v>
      </c>
      <c r="D243" s="5">
        <f t="shared" ref="D243:G244" si="270">D246+D249</f>
        <v>17.399999999999999</v>
      </c>
      <c r="E243" s="5">
        <f t="shared" si="270"/>
        <v>15.7</v>
      </c>
      <c r="F243" s="5">
        <f t="shared" si="270"/>
        <v>18</v>
      </c>
      <c r="G243" s="5">
        <f t="shared" si="270"/>
        <v>17</v>
      </c>
      <c r="H243" s="5">
        <f>H246+H249</f>
        <v>51.300000000000004</v>
      </c>
      <c r="I243" s="5">
        <f t="shared" ref="I243:M244" si="271">I246+I249</f>
        <v>12.299999999999999</v>
      </c>
      <c r="J243" s="5">
        <f t="shared" si="271"/>
        <v>13</v>
      </c>
      <c r="K243" s="5">
        <f t="shared" si="271"/>
        <v>12.9</v>
      </c>
      <c r="L243" s="5">
        <f t="shared" si="271"/>
        <v>13.1</v>
      </c>
      <c r="M243" s="5">
        <f t="shared" si="271"/>
        <v>12.4</v>
      </c>
      <c r="N243" s="55">
        <v>232</v>
      </c>
    </row>
    <row r="244" spans="1:14" ht="12.75" customHeight="1" x14ac:dyDescent="0.2">
      <c r="A244" s="53">
        <v>233</v>
      </c>
      <c r="B244" s="30" t="s">
        <v>4</v>
      </c>
      <c r="C244" s="5">
        <f>C247+C250</f>
        <v>-35.4</v>
      </c>
      <c r="D244" s="5">
        <f t="shared" si="270"/>
        <v>-9.1999999999999993</v>
      </c>
      <c r="E244" s="5">
        <f t="shared" si="270"/>
        <v>-8.8000000000000007</v>
      </c>
      <c r="F244" s="5">
        <f t="shared" si="270"/>
        <v>-8.1999999999999993</v>
      </c>
      <c r="G244" s="5">
        <f t="shared" si="270"/>
        <v>-9.1999999999999993</v>
      </c>
      <c r="H244" s="5">
        <f>H247+H250</f>
        <v>-26.799999999999997</v>
      </c>
      <c r="I244" s="5">
        <f t="shared" si="271"/>
        <v>-6.8</v>
      </c>
      <c r="J244" s="5">
        <f t="shared" si="271"/>
        <v>-7.3</v>
      </c>
      <c r="K244" s="5">
        <f t="shared" si="271"/>
        <v>-6</v>
      </c>
      <c r="L244" s="5">
        <f t="shared" si="271"/>
        <v>-6.6999999999999993</v>
      </c>
      <c r="M244" s="5">
        <f t="shared" si="271"/>
        <v>-7.9</v>
      </c>
      <c r="N244" s="55">
        <v>233</v>
      </c>
    </row>
    <row r="245" spans="1:14" ht="12.75" customHeight="1" x14ac:dyDescent="0.2">
      <c r="A245" s="53">
        <v>234</v>
      </c>
      <c r="B245" s="31" t="s">
        <v>122</v>
      </c>
      <c r="C245" s="5">
        <f>C246+C247</f>
        <v>8.2999999999999989</v>
      </c>
      <c r="D245" s="5">
        <f t="shared" ref="D245:G245" si="272">D246+D247</f>
        <v>0.70000000000000018</v>
      </c>
      <c r="E245" s="5">
        <f t="shared" si="272"/>
        <v>1.7999999999999998</v>
      </c>
      <c r="F245" s="5">
        <f t="shared" si="272"/>
        <v>4.1000000000000005</v>
      </c>
      <c r="G245" s="5">
        <f t="shared" si="272"/>
        <v>1.7000000000000002</v>
      </c>
      <c r="H245" s="5">
        <f>H246+H247</f>
        <v>0.70000000000000018</v>
      </c>
      <c r="I245" s="4">
        <f t="shared" ref="I245:M245" si="273">I246+I247</f>
        <v>-0.60000000000000009</v>
      </c>
      <c r="J245" s="4">
        <f t="shared" si="273"/>
        <v>0.10000000000000009</v>
      </c>
      <c r="K245" s="4">
        <f t="shared" si="273"/>
        <v>1.5</v>
      </c>
      <c r="L245" s="4">
        <f t="shared" si="273"/>
        <v>-0.29999999999999982</v>
      </c>
      <c r="M245" s="4">
        <f t="shared" si="273"/>
        <v>-1.6</v>
      </c>
      <c r="N245" s="55">
        <v>234</v>
      </c>
    </row>
    <row r="246" spans="1:14" ht="12.75" customHeight="1" x14ac:dyDescent="0.2">
      <c r="A246" s="53">
        <v>235</v>
      </c>
      <c r="B246" s="30" t="s">
        <v>3</v>
      </c>
      <c r="C246" s="5">
        <f t="shared" ref="C246:C247" si="274">D246+E246+F246+G246</f>
        <v>23.2</v>
      </c>
      <c r="D246" s="9">
        <v>5.9</v>
      </c>
      <c r="E246" s="9">
        <v>5.0999999999999996</v>
      </c>
      <c r="F246" s="9">
        <v>6.4</v>
      </c>
      <c r="G246" s="9">
        <v>5.8</v>
      </c>
      <c r="H246" s="5">
        <f t="shared" ref="H246:H247" si="275">I246+J246+K246+L246</f>
        <v>6.4</v>
      </c>
      <c r="I246" s="9">
        <v>1.6</v>
      </c>
      <c r="J246" s="9">
        <v>1.6</v>
      </c>
      <c r="K246" s="9">
        <v>1.6</v>
      </c>
      <c r="L246" s="9">
        <v>1.6</v>
      </c>
      <c r="M246" s="9">
        <v>1.6</v>
      </c>
      <c r="N246" s="55">
        <v>235</v>
      </c>
    </row>
    <row r="247" spans="1:14" ht="12.75" customHeight="1" x14ac:dyDescent="0.2">
      <c r="A247" s="53">
        <v>236</v>
      </c>
      <c r="B247" s="30" t="s">
        <v>4</v>
      </c>
      <c r="C247" s="5">
        <f t="shared" si="274"/>
        <v>-14.9</v>
      </c>
      <c r="D247" s="9">
        <v>-5.2</v>
      </c>
      <c r="E247" s="9">
        <v>-3.3</v>
      </c>
      <c r="F247" s="9">
        <v>-2.2999999999999998</v>
      </c>
      <c r="G247" s="9">
        <v>-4.0999999999999996</v>
      </c>
      <c r="H247" s="5">
        <f t="shared" si="275"/>
        <v>-5.7</v>
      </c>
      <c r="I247" s="9">
        <v>-2.2000000000000002</v>
      </c>
      <c r="J247" s="9">
        <v>-1.5</v>
      </c>
      <c r="K247" s="9">
        <v>-0.1</v>
      </c>
      <c r="L247" s="9">
        <v>-1.9</v>
      </c>
      <c r="M247" s="9">
        <v>-3.2</v>
      </c>
      <c r="N247" s="55">
        <v>236</v>
      </c>
    </row>
    <row r="248" spans="1:14" ht="12.75" customHeight="1" x14ac:dyDescent="0.2">
      <c r="A248" s="53">
        <v>237</v>
      </c>
      <c r="B248" s="31" t="s">
        <v>123</v>
      </c>
      <c r="C248" s="5">
        <f>C249+C250</f>
        <v>24.400000000000006</v>
      </c>
      <c r="D248" s="5">
        <f t="shared" ref="D248:G248" si="276">D249+D250</f>
        <v>7.5</v>
      </c>
      <c r="E248" s="5">
        <f t="shared" si="276"/>
        <v>5.0999999999999996</v>
      </c>
      <c r="F248" s="5">
        <f t="shared" si="276"/>
        <v>5.6999999999999993</v>
      </c>
      <c r="G248" s="5">
        <f t="shared" si="276"/>
        <v>6.1</v>
      </c>
      <c r="H248" s="5">
        <f>H249+H250</f>
        <v>23.800000000000008</v>
      </c>
      <c r="I248" s="4">
        <f t="shared" ref="I248:M248" si="277">I249+I250</f>
        <v>6.1</v>
      </c>
      <c r="J248" s="4">
        <f t="shared" si="277"/>
        <v>5.6000000000000005</v>
      </c>
      <c r="K248" s="4">
        <f t="shared" si="277"/>
        <v>5.4</v>
      </c>
      <c r="L248" s="4">
        <f t="shared" si="277"/>
        <v>6.7</v>
      </c>
      <c r="M248" s="4">
        <f t="shared" si="277"/>
        <v>6.1000000000000005</v>
      </c>
      <c r="N248" s="55">
        <v>237</v>
      </c>
    </row>
    <row r="249" spans="1:14" ht="12.75" customHeight="1" x14ac:dyDescent="0.2">
      <c r="A249" s="53">
        <v>238</v>
      </c>
      <c r="B249" s="30" t="s">
        <v>3</v>
      </c>
      <c r="C249" s="5">
        <f t="shared" ref="C249:C250" si="278">D249+E249+F249+G249</f>
        <v>44.900000000000006</v>
      </c>
      <c r="D249" s="5">
        <v>11.5</v>
      </c>
      <c r="E249" s="5">
        <v>10.6</v>
      </c>
      <c r="F249" s="5">
        <v>11.6</v>
      </c>
      <c r="G249" s="5">
        <v>11.2</v>
      </c>
      <c r="H249" s="5">
        <f t="shared" ref="H249:H250" si="279">I249+J249+K249+L249</f>
        <v>44.900000000000006</v>
      </c>
      <c r="I249" s="4">
        <v>10.7</v>
      </c>
      <c r="J249" s="4">
        <v>11.4</v>
      </c>
      <c r="K249" s="4">
        <v>11.3</v>
      </c>
      <c r="L249" s="4">
        <v>11.5</v>
      </c>
      <c r="M249" s="4">
        <v>10.8</v>
      </c>
      <c r="N249" s="55">
        <v>238</v>
      </c>
    </row>
    <row r="250" spans="1:14" ht="12.75" customHeight="1" x14ac:dyDescent="0.2">
      <c r="A250" s="53">
        <v>239</v>
      </c>
      <c r="B250" s="30" t="s">
        <v>4</v>
      </c>
      <c r="C250" s="5">
        <f t="shared" si="278"/>
        <v>-20.5</v>
      </c>
      <c r="D250" s="5">
        <v>-4</v>
      </c>
      <c r="E250" s="5">
        <v>-5.5</v>
      </c>
      <c r="F250" s="5">
        <v>-5.9</v>
      </c>
      <c r="G250" s="5">
        <v>-5.0999999999999996</v>
      </c>
      <c r="H250" s="5">
        <f t="shared" si="279"/>
        <v>-21.099999999999998</v>
      </c>
      <c r="I250" s="4">
        <v>-4.5999999999999996</v>
      </c>
      <c r="J250" s="4">
        <v>-5.8</v>
      </c>
      <c r="K250" s="4">
        <v>-5.9</v>
      </c>
      <c r="L250" s="4">
        <v>-4.8</v>
      </c>
      <c r="M250" s="4">
        <v>-4.7</v>
      </c>
      <c r="N250" s="55">
        <v>239</v>
      </c>
    </row>
    <row r="251" spans="1:14" ht="12.95" customHeight="1" x14ac:dyDescent="0.2">
      <c r="A251" s="53">
        <v>240</v>
      </c>
      <c r="B251" s="31" t="s">
        <v>124</v>
      </c>
      <c r="C251" s="56">
        <f>C252+C255</f>
        <v>4.4000000000000057</v>
      </c>
      <c r="D251" s="56">
        <f t="shared" ref="D251:G251" si="280">D252+D255</f>
        <v>6</v>
      </c>
      <c r="E251" s="56">
        <f t="shared" si="280"/>
        <v>-0.39999999999999858</v>
      </c>
      <c r="F251" s="56">
        <f t="shared" si="280"/>
        <v>-0.10000000000000142</v>
      </c>
      <c r="G251" s="56">
        <f t="shared" si="280"/>
        <v>-1.0999999999999979</v>
      </c>
      <c r="H251" s="56">
        <f>H252+H255</f>
        <v>26.200000000000017</v>
      </c>
      <c r="I251" s="56">
        <f t="shared" ref="I251:M251" si="281">I252+I255</f>
        <v>-1.6999999999999993</v>
      </c>
      <c r="J251" s="56">
        <f t="shared" si="281"/>
        <v>9.8999999999999986</v>
      </c>
      <c r="K251" s="56">
        <f t="shared" si="281"/>
        <v>9.8000000000000007</v>
      </c>
      <c r="L251" s="56">
        <f t="shared" si="281"/>
        <v>8.1999999999999957</v>
      </c>
      <c r="M251" s="56">
        <f t="shared" si="281"/>
        <v>6.1000000000000014</v>
      </c>
      <c r="N251" s="55">
        <v>240</v>
      </c>
    </row>
    <row r="252" spans="1:14" ht="12.75" customHeight="1" x14ac:dyDescent="0.2">
      <c r="A252" s="53">
        <v>241</v>
      </c>
      <c r="B252" s="30" t="s">
        <v>3</v>
      </c>
      <c r="C252" s="5">
        <f>C253+C254</f>
        <v>107.1</v>
      </c>
      <c r="D252" s="5">
        <f t="shared" ref="D252:G252" si="282">D253+D254</f>
        <v>28.3</v>
      </c>
      <c r="E252" s="5">
        <f t="shared" si="282"/>
        <v>23.6</v>
      </c>
      <c r="F252" s="5">
        <f t="shared" si="282"/>
        <v>28.2</v>
      </c>
      <c r="G252" s="5">
        <f t="shared" si="282"/>
        <v>27</v>
      </c>
      <c r="H252" s="5">
        <f>H253+H254</f>
        <v>114.20000000000002</v>
      </c>
      <c r="I252" s="4">
        <f t="shared" ref="I252:M252" si="283">I253+I254</f>
        <v>27.400000000000002</v>
      </c>
      <c r="J252" s="4">
        <f t="shared" si="283"/>
        <v>26.9</v>
      </c>
      <c r="K252" s="4">
        <f t="shared" si="283"/>
        <v>30.6</v>
      </c>
      <c r="L252" s="4">
        <f t="shared" si="283"/>
        <v>29.299999999999997</v>
      </c>
      <c r="M252" s="4">
        <f t="shared" si="283"/>
        <v>30</v>
      </c>
      <c r="N252" s="55">
        <v>241</v>
      </c>
    </row>
    <row r="253" spans="1:14" ht="12.75" customHeight="1" x14ac:dyDescent="0.2">
      <c r="A253" s="53">
        <v>242</v>
      </c>
      <c r="B253" s="31" t="s">
        <v>125</v>
      </c>
      <c r="C253" s="5">
        <f t="shared" ref="C253:C254" si="284">D253+E253+F253+G253</f>
        <v>35.5</v>
      </c>
      <c r="D253" s="10">
        <v>9</v>
      </c>
      <c r="E253" s="10">
        <v>6.8</v>
      </c>
      <c r="F253" s="10">
        <v>10.8</v>
      </c>
      <c r="G253" s="10">
        <v>8.9</v>
      </c>
      <c r="H253" s="5">
        <f t="shared" ref="H253:H254" si="285">I253+J253+K253+L253</f>
        <v>49.500000000000007</v>
      </c>
      <c r="I253" s="4">
        <v>10.3</v>
      </c>
      <c r="J253" s="4">
        <v>11.3</v>
      </c>
      <c r="K253" s="4">
        <v>13.8</v>
      </c>
      <c r="L253" s="4">
        <v>14.1</v>
      </c>
      <c r="M253" s="4">
        <v>10.4</v>
      </c>
      <c r="N253" s="55">
        <v>242</v>
      </c>
    </row>
    <row r="254" spans="1:14" ht="12.75" customHeight="1" x14ac:dyDescent="0.2">
      <c r="A254" s="53">
        <v>243</v>
      </c>
      <c r="B254" s="31" t="s">
        <v>126</v>
      </c>
      <c r="C254" s="5">
        <f t="shared" si="284"/>
        <v>71.599999999999994</v>
      </c>
      <c r="D254" s="10">
        <v>19.3</v>
      </c>
      <c r="E254" s="10">
        <v>16.8</v>
      </c>
      <c r="F254" s="10">
        <v>17.399999999999999</v>
      </c>
      <c r="G254" s="10">
        <v>18.100000000000001</v>
      </c>
      <c r="H254" s="5">
        <f t="shared" si="285"/>
        <v>64.7</v>
      </c>
      <c r="I254" s="4">
        <v>17.100000000000001</v>
      </c>
      <c r="J254" s="4">
        <v>15.6</v>
      </c>
      <c r="K254" s="4">
        <v>16.8</v>
      </c>
      <c r="L254" s="4">
        <v>15.2</v>
      </c>
      <c r="M254" s="4">
        <v>19.600000000000001</v>
      </c>
      <c r="N254" s="55">
        <v>243</v>
      </c>
    </row>
    <row r="255" spans="1:14" ht="12.75" customHeight="1" x14ac:dyDescent="0.2">
      <c r="A255" s="53">
        <v>244</v>
      </c>
      <c r="B255" s="30" t="s">
        <v>4</v>
      </c>
      <c r="C255" s="5">
        <f>C256+C257+C258</f>
        <v>-102.69999999999999</v>
      </c>
      <c r="D255" s="5">
        <f t="shared" ref="D255:G255" si="286">D256+D257+D258</f>
        <v>-22.3</v>
      </c>
      <c r="E255" s="5">
        <f t="shared" si="286"/>
        <v>-24</v>
      </c>
      <c r="F255" s="5">
        <f t="shared" si="286"/>
        <v>-28.3</v>
      </c>
      <c r="G255" s="5">
        <f t="shared" si="286"/>
        <v>-28.099999999999998</v>
      </c>
      <c r="H255" s="5">
        <f>H256+H257+H258</f>
        <v>-88</v>
      </c>
      <c r="I255" s="5">
        <f t="shared" ref="I255:M255" si="287">I256+I257+I258</f>
        <v>-29.1</v>
      </c>
      <c r="J255" s="5">
        <f t="shared" si="287"/>
        <v>-17</v>
      </c>
      <c r="K255" s="5">
        <f t="shared" si="287"/>
        <v>-20.8</v>
      </c>
      <c r="L255" s="5">
        <f t="shared" si="287"/>
        <v>-21.1</v>
      </c>
      <c r="M255" s="5">
        <f t="shared" si="287"/>
        <v>-23.9</v>
      </c>
      <c r="N255" s="55">
        <v>244</v>
      </c>
    </row>
    <row r="256" spans="1:14" ht="25.5" customHeight="1" x14ac:dyDescent="0.2">
      <c r="A256" s="53">
        <v>245</v>
      </c>
      <c r="B256" s="32" t="s">
        <v>363</v>
      </c>
      <c r="C256" s="5">
        <f t="shared" ref="C256:C258" si="288">D256+E256+F256+G256</f>
        <v>-20.599999999999998</v>
      </c>
      <c r="D256" s="10">
        <v>-5.3</v>
      </c>
      <c r="E256" s="10">
        <v>-5.0999999999999996</v>
      </c>
      <c r="F256" s="10">
        <v>-5</v>
      </c>
      <c r="G256" s="10">
        <v>-5.2</v>
      </c>
      <c r="H256" s="5">
        <f t="shared" ref="H256:H258" si="289">I256+J256+K256+L256</f>
        <v>-15.3</v>
      </c>
      <c r="I256" s="4">
        <v>-3.1</v>
      </c>
      <c r="J256" s="4">
        <v>-3.2</v>
      </c>
      <c r="K256" s="4">
        <v>-4</v>
      </c>
      <c r="L256" s="4">
        <v>-5</v>
      </c>
      <c r="M256" s="4">
        <v>-1</v>
      </c>
      <c r="N256" s="55">
        <v>245</v>
      </c>
    </row>
    <row r="257" spans="1:14" ht="12.75" customHeight="1" x14ac:dyDescent="0.2">
      <c r="A257" s="53">
        <v>246</v>
      </c>
      <c r="B257" s="31" t="s">
        <v>127</v>
      </c>
      <c r="C257" s="5">
        <f t="shared" si="288"/>
        <v>-57.2</v>
      </c>
      <c r="D257" s="10">
        <v>-10.3</v>
      </c>
      <c r="E257" s="10">
        <v>-12.9</v>
      </c>
      <c r="F257" s="10">
        <v>-16.8</v>
      </c>
      <c r="G257" s="10">
        <v>-17.2</v>
      </c>
      <c r="H257" s="5">
        <f t="shared" si="289"/>
        <v>-34.6</v>
      </c>
      <c r="I257" s="4">
        <v>-14.3</v>
      </c>
      <c r="J257" s="4">
        <v>-4.7</v>
      </c>
      <c r="K257" s="4">
        <v>-8.3000000000000007</v>
      </c>
      <c r="L257" s="4">
        <v>-7.3</v>
      </c>
      <c r="M257" s="4">
        <v>-12.7</v>
      </c>
      <c r="N257" s="55">
        <v>246</v>
      </c>
    </row>
    <row r="258" spans="1:14" ht="12.75" customHeight="1" x14ac:dyDescent="0.2">
      <c r="A258" s="53">
        <v>247</v>
      </c>
      <c r="B258" s="31" t="s">
        <v>128</v>
      </c>
      <c r="C258" s="5">
        <f t="shared" si="288"/>
        <v>-24.9</v>
      </c>
      <c r="D258" s="4">
        <v>-6.7</v>
      </c>
      <c r="E258" s="4">
        <v>-6</v>
      </c>
      <c r="F258" s="4">
        <v>-6.5</v>
      </c>
      <c r="G258" s="4">
        <v>-5.7</v>
      </c>
      <c r="H258" s="5">
        <f t="shared" si="289"/>
        <v>-38.099999999999994</v>
      </c>
      <c r="I258" s="4">
        <v>-11.7</v>
      </c>
      <c r="J258" s="4">
        <v>-9.1</v>
      </c>
      <c r="K258" s="4">
        <v>-8.5</v>
      </c>
      <c r="L258" s="4">
        <v>-8.8000000000000007</v>
      </c>
      <c r="M258" s="4">
        <v>-10.199999999999999</v>
      </c>
      <c r="N258" s="55">
        <v>247</v>
      </c>
    </row>
    <row r="259" spans="1:14" ht="15" customHeight="1" x14ac:dyDescent="0.2">
      <c r="A259" s="53">
        <v>248</v>
      </c>
      <c r="B259" s="27" t="s">
        <v>129</v>
      </c>
      <c r="C259" s="59">
        <f>C260+C261</f>
        <v>-4384.6000000000004</v>
      </c>
      <c r="D259" s="59">
        <f t="shared" ref="D259:G259" si="290">D260+D261</f>
        <v>-1104.5</v>
      </c>
      <c r="E259" s="59">
        <f t="shared" si="290"/>
        <v>-1081.2999999999997</v>
      </c>
      <c r="F259" s="59">
        <f t="shared" si="290"/>
        <v>-1234.0999999999999</v>
      </c>
      <c r="G259" s="59">
        <f t="shared" si="290"/>
        <v>-964.69999999999993</v>
      </c>
      <c r="H259" s="59">
        <f>H260+H261</f>
        <v>-4430.6000000000004</v>
      </c>
      <c r="I259" s="61">
        <f t="shared" ref="I259:M259" si="291">I260+I261</f>
        <v>-1161.0999999999999</v>
      </c>
      <c r="J259" s="61">
        <f t="shared" si="291"/>
        <v>-953.19999999999993</v>
      </c>
      <c r="K259" s="61">
        <f t="shared" si="291"/>
        <v>-1242.7000000000003</v>
      </c>
      <c r="L259" s="61">
        <f t="shared" si="291"/>
        <v>-1073.6000000000001</v>
      </c>
      <c r="M259" s="61">
        <f t="shared" si="291"/>
        <v>-1150.6999999999998</v>
      </c>
      <c r="N259" s="55">
        <v>248</v>
      </c>
    </row>
    <row r="260" spans="1:14" ht="14.1" customHeight="1" x14ac:dyDescent="0.2">
      <c r="A260" s="53">
        <v>249</v>
      </c>
      <c r="B260" s="30" t="s">
        <v>3</v>
      </c>
      <c r="C260" s="5">
        <f>C263+C268</f>
        <v>2263.4</v>
      </c>
      <c r="D260" s="5">
        <f t="shared" ref="D260:G260" si="292">D263+D268</f>
        <v>655.1</v>
      </c>
      <c r="E260" s="5">
        <f t="shared" si="292"/>
        <v>547.50000000000011</v>
      </c>
      <c r="F260" s="5">
        <f t="shared" si="292"/>
        <v>538.20000000000005</v>
      </c>
      <c r="G260" s="5">
        <f t="shared" si="292"/>
        <v>522.6</v>
      </c>
      <c r="H260" s="5">
        <f>H263+H268</f>
        <v>2484.6999999999998</v>
      </c>
      <c r="I260" s="5">
        <f t="shared" ref="I260:M260" si="293">I263+I268</f>
        <v>676.69999999999993</v>
      </c>
      <c r="J260" s="5">
        <f t="shared" si="293"/>
        <v>581.19999999999993</v>
      </c>
      <c r="K260" s="5">
        <f t="shared" si="293"/>
        <v>602.69999999999993</v>
      </c>
      <c r="L260" s="5">
        <f t="shared" si="293"/>
        <v>624.09999999999991</v>
      </c>
      <c r="M260" s="5">
        <f t="shared" si="293"/>
        <v>672.6</v>
      </c>
      <c r="N260" s="55">
        <v>249</v>
      </c>
    </row>
    <row r="261" spans="1:14" ht="14.1" customHeight="1" x14ac:dyDescent="0.2">
      <c r="A261" s="53">
        <v>250</v>
      </c>
      <c r="B261" s="30" t="s">
        <v>4</v>
      </c>
      <c r="C261" s="5">
        <f>C266+C269</f>
        <v>-6648</v>
      </c>
      <c r="D261" s="5">
        <f t="shared" ref="D261:G261" si="294">D266+D269</f>
        <v>-1759.6</v>
      </c>
      <c r="E261" s="5">
        <f t="shared" si="294"/>
        <v>-1628.8</v>
      </c>
      <c r="F261" s="5">
        <f t="shared" si="294"/>
        <v>-1772.3</v>
      </c>
      <c r="G261" s="5">
        <f t="shared" si="294"/>
        <v>-1487.3</v>
      </c>
      <c r="H261" s="5">
        <f>H266+H269</f>
        <v>-6915.3</v>
      </c>
      <c r="I261" s="5">
        <f t="shared" ref="I261:M261" si="295">I266+I269</f>
        <v>-1837.8</v>
      </c>
      <c r="J261" s="5">
        <f t="shared" si="295"/>
        <v>-1534.3999999999999</v>
      </c>
      <c r="K261" s="5">
        <f t="shared" si="295"/>
        <v>-1845.4</v>
      </c>
      <c r="L261" s="5">
        <f t="shared" si="295"/>
        <v>-1697.7</v>
      </c>
      <c r="M261" s="5">
        <f t="shared" si="295"/>
        <v>-1823.3</v>
      </c>
      <c r="N261" s="55">
        <v>250</v>
      </c>
    </row>
    <row r="262" spans="1:14" ht="12.95" customHeight="1" x14ac:dyDescent="0.2">
      <c r="A262" s="53">
        <v>251</v>
      </c>
      <c r="B262" s="31" t="s">
        <v>130</v>
      </c>
      <c r="C262" s="56">
        <f>C263+C266</f>
        <v>73.599999999999994</v>
      </c>
      <c r="D262" s="56">
        <f t="shared" ref="D262:G262" si="296">D263+D266</f>
        <v>36.700000000000003</v>
      </c>
      <c r="E262" s="56">
        <f t="shared" si="296"/>
        <v>13.1</v>
      </c>
      <c r="F262" s="56">
        <f t="shared" si="296"/>
        <v>12.2</v>
      </c>
      <c r="G262" s="56">
        <f t="shared" si="296"/>
        <v>11.6</v>
      </c>
      <c r="H262" s="56">
        <f>H263+H266</f>
        <v>84.5</v>
      </c>
      <c r="I262" s="56">
        <f t="shared" ref="I262:M262" si="297">I263+I266</f>
        <v>36.1</v>
      </c>
      <c r="J262" s="56">
        <f t="shared" si="297"/>
        <v>16.8</v>
      </c>
      <c r="K262" s="56">
        <f t="shared" si="297"/>
        <v>16.100000000000001</v>
      </c>
      <c r="L262" s="56">
        <f t="shared" si="297"/>
        <v>15.5</v>
      </c>
      <c r="M262" s="56">
        <f t="shared" si="297"/>
        <v>35.599999999999994</v>
      </c>
      <c r="N262" s="55">
        <v>251</v>
      </c>
    </row>
    <row r="263" spans="1:14" ht="12.75" customHeight="1" x14ac:dyDescent="0.2">
      <c r="A263" s="53">
        <v>252</v>
      </c>
      <c r="B263" s="30" t="s">
        <v>3</v>
      </c>
      <c r="C263" s="5">
        <f>C264+C265</f>
        <v>76.099999999999994</v>
      </c>
      <c r="D263" s="10">
        <f t="shared" ref="D263:G263" si="298">D264+D265</f>
        <v>37.700000000000003</v>
      </c>
      <c r="E263" s="10">
        <f t="shared" si="298"/>
        <v>13.6</v>
      </c>
      <c r="F263" s="10">
        <f t="shared" si="298"/>
        <v>12.7</v>
      </c>
      <c r="G263" s="10">
        <f t="shared" si="298"/>
        <v>12.1</v>
      </c>
      <c r="H263" s="5">
        <f>H264+H265</f>
        <v>89.5</v>
      </c>
      <c r="I263" s="4">
        <f t="shared" ref="I263:M263" si="299">I264+I265</f>
        <v>39.1</v>
      </c>
      <c r="J263" s="4">
        <f t="shared" si="299"/>
        <v>17.8</v>
      </c>
      <c r="K263" s="4">
        <f t="shared" si="299"/>
        <v>16.600000000000001</v>
      </c>
      <c r="L263" s="4">
        <f t="shared" si="299"/>
        <v>16</v>
      </c>
      <c r="M263" s="4">
        <f t="shared" si="299"/>
        <v>36.299999999999997</v>
      </c>
      <c r="N263" s="55">
        <v>252</v>
      </c>
    </row>
    <row r="264" spans="1:14" ht="12.75" customHeight="1" x14ac:dyDescent="0.2">
      <c r="A264" s="53">
        <v>253</v>
      </c>
      <c r="B264" s="31" t="s">
        <v>368</v>
      </c>
      <c r="C264" s="5">
        <f t="shared" ref="C264:C266" si="300">D264+E264+F264+G264</f>
        <v>30.5</v>
      </c>
      <c r="D264" s="4">
        <v>7.6</v>
      </c>
      <c r="E264" s="4">
        <v>7.8</v>
      </c>
      <c r="F264" s="4">
        <v>7.5</v>
      </c>
      <c r="G264" s="4">
        <v>7.6</v>
      </c>
      <c r="H264" s="5">
        <f t="shared" ref="H264:H266" si="301">I264+J264+K264+L264</f>
        <v>43.3</v>
      </c>
      <c r="I264" s="4">
        <v>8.9</v>
      </c>
      <c r="J264" s="4">
        <v>11.600000000000001</v>
      </c>
      <c r="K264" s="4">
        <v>11.4</v>
      </c>
      <c r="L264" s="4">
        <v>11.4</v>
      </c>
      <c r="M264" s="4">
        <v>9.1000000000000014</v>
      </c>
      <c r="N264" s="55">
        <v>253</v>
      </c>
    </row>
    <row r="265" spans="1:14" ht="12.75" customHeight="1" x14ac:dyDescent="0.2">
      <c r="A265" s="53">
        <v>254</v>
      </c>
      <c r="B265" s="31" t="s">
        <v>369</v>
      </c>
      <c r="C265" s="5">
        <f t="shared" si="300"/>
        <v>45.6</v>
      </c>
      <c r="D265" s="5">
        <v>30.1</v>
      </c>
      <c r="E265" s="5">
        <v>5.8</v>
      </c>
      <c r="F265" s="5">
        <v>5.2</v>
      </c>
      <c r="G265" s="5">
        <v>4.5</v>
      </c>
      <c r="H265" s="5">
        <f t="shared" si="301"/>
        <v>46.199999999999996</v>
      </c>
      <c r="I265" s="4">
        <v>30.2</v>
      </c>
      <c r="J265" s="4">
        <v>6.2</v>
      </c>
      <c r="K265" s="4">
        <v>5.1999999999999993</v>
      </c>
      <c r="L265" s="4">
        <v>4.5999999999999996</v>
      </c>
      <c r="M265" s="4">
        <v>27.2</v>
      </c>
      <c r="N265" s="55">
        <v>254</v>
      </c>
    </row>
    <row r="266" spans="1:14" ht="12.75" customHeight="1" x14ac:dyDescent="0.2">
      <c r="A266" s="53">
        <v>255</v>
      </c>
      <c r="B266" s="30" t="s">
        <v>4</v>
      </c>
      <c r="C266" s="5">
        <f t="shared" si="300"/>
        <v>-2.5</v>
      </c>
      <c r="D266" s="5">
        <v>-1</v>
      </c>
      <c r="E266" s="5">
        <v>-0.5</v>
      </c>
      <c r="F266" s="5">
        <v>-0.5</v>
      </c>
      <c r="G266" s="5">
        <v>-0.5</v>
      </c>
      <c r="H266" s="5">
        <f t="shared" si="301"/>
        <v>-5</v>
      </c>
      <c r="I266" s="4">
        <v>-3</v>
      </c>
      <c r="J266" s="4">
        <v>-1</v>
      </c>
      <c r="K266" s="4">
        <v>-0.5</v>
      </c>
      <c r="L266" s="4">
        <v>-0.5</v>
      </c>
      <c r="M266" s="4">
        <v>-0.7</v>
      </c>
      <c r="N266" s="55">
        <v>255</v>
      </c>
    </row>
    <row r="267" spans="1:14" ht="12.95" customHeight="1" x14ac:dyDescent="0.2">
      <c r="A267" s="53">
        <v>256</v>
      </c>
      <c r="B267" s="31" t="s">
        <v>131</v>
      </c>
      <c r="C267" s="56">
        <f>C268+C269</f>
        <v>-4458.2</v>
      </c>
      <c r="D267" s="56">
        <f t="shared" ref="D267:G267" si="302">D268+D269</f>
        <v>-1141.1999999999998</v>
      </c>
      <c r="E267" s="56">
        <f t="shared" si="302"/>
        <v>-1094.3999999999999</v>
      </c>
      <c r="F267" s="56">
        <f t="shared" si="302"/>
        <v>-1246.3</v>
      </c>
      <c r="G267" s="56">
        <f t="shared" si="302"/>
        <v>-976.3</v>
      </c>
      <c r="H267" s="56">
        <f>H268+H269</f>
        <v>-4515.1000000000004</v>
      </c>
      <c r="I267" s="58">
        <f t="shared" ref="I267:M267" si="303">I268+I269</f>
        <v>-1197.2</v>
      </c>
      <c r="J267" s="58">
        <f t="shared" si="303"/>
        <v>-969.99999999999989</v>
      </c>
      <c r="K267" s="58">
        <f t="shared" si="303"/>
        <v>-1258.8000000000002</v>
      </c>
      <c r="L267" s="58">
        <f t="shared" si="303"/>
        <v>-1089.1000000000001</v>
      </c>
      <c r="M267" s="58">
        <f t="shared" si="303"/>
        <v>-1186.2999999999997</v>
      </c>
      <c r="N267" s="55">
        <v>256</v>
      </c>
    </row>
    <row r="268" spans="1:14" ht="12.75" customHeight="1" x14ac:dyDescent="0.2">
      <c r="A268" s="53">
        <v>257</v>
      </c>
      <c r="B268" s="30" t="s">
        <v>3</v>
      </c>
      <c r="C268" s="5">
        <f>C271+C298+C343</f>
        <v>2187.3000000000002</v>
      </c>
      <c r="D268" s="5">
        <f t="shared" ref="D268:G269" si="304">D271+D298+D343</f>
        <v>617.4</v>
      </c>
      <c r="E268" s="5">
        <f t="shared" si="304"/>
        <v>533.90000000000009</v>
      </c>
      <c r="F268" s="5">
        <f t="shared" si="304"/>
        <v>525.5</v>
      </c>
      <c r="G268" s="5">
        <f t="shared" si="304"/>
        <v>510.5</v>
      </c>
      <c r="H268" s="5">
        <f>H271+H298+H343</f>
        <v>2395.1999999999998</v>
      </c>
      <c r="I268" s="5">
        <f t="shared" ref="I268:M269" si="305">I271+I298+I343</f>
        <v>637.59999999999991</v>
      </c>
      <c r="J268" s="5">
        <f t="shared" si="305"/>
        <v>563.4</v>
      </c>
      <c r="K268" s="5">
        <f t="shared" si="305"/>
        <v>586.09999999999991</v>
      </c>
      <c r="L268" s="5">
        <f t="shared" si="305"/>
        <v>608.09999999999991</v>
      </c>
      <c r="M268" s="5">
        <f t="shared" si="305"/>
        <v>636.30000000000007</v>
      </c>
      <c r="N268" s="55">
        <v>257</v>
      </c>
    </row>
    <row r="269" spans="1:14" ht="12.75" customHeight="1" x14ac:dyDescent="0.2">
      <c r="A269" s="53">
        <v>258</v>
      </c>
      <c r="B269" s="30" t="s">
        <v>4</v>
      </c>
      <c r="C269" s="5">
        <f>C272+C299+C344</f>
        <v>-6645.5</v>
      </c>
      <c r="D269" s="5">
        <f t="shared" si="304"/>
        <v>-1758.6</v>
      </c>
      <c r="E269" s="5">
        <f t="shared" si="304"/>
        <v>-1628.3</v>
      </c>
      <c r="F269" s="5">
        <f t="shared" si="304"/>
        <v>-1771.8</v>
      </c>
      <c r="G269" s="5">
        <f t="shared" si="304"/>
        <v>-1486.8</v>
      </c>
      <c r="H269" s="5">
        <f>H272+H299+H344</f>
        <v>-6910.3</v>
      </c>
      <c r="I269" s="5">
        <f t="shared" si="305"/>
        <v>-1834.8</v>
      </c>
      <c r="J269" s="5">
        <f t="shared" si="305"/>
        <v>-1533.3999999999999</v>
      </c>
      <c r="K269" s="5">
        <f t="shared" si="305"/>
        <v>-1844.9</v>
      </c>
      <c r="L269" s="5">
        <f t="shared" si="305"/>
        <v>-1697.2</v>
      </c>
      <c r="M269" s="5">
        <f t="shared" si="305"/>
        <v>-1822.6</v>
      </c>
      <c r="N269" s="55">
        <v>258</v>
      </c>
    </row>
    <row r="270" spans="1:14" ht="14.1" customHeight="1" x14ac:dyDescent="0.2">
      <c r="A270" s="53">
        <v>259</v>
      </c>
      <c r="B270" s="31" t="s">
        <v>132</v>
      </c>
      <c r="C270" s="5">
        <f>C271+C272</f>
        <v>-4238.8</v>
      </c>
      <c r="D270" s="4">
        <f t="shared" ref="D270:G270" si="306">D271+D272</f>
        <v>-961.6</v>
      </c>
      <c r="E270" s="4">
        <f t="shared" si="306"/>
        <v>-1178.3</v>
      </c>
      <c r="F270" s="4">
        <f t="shared" si="306"/>
        <v>-1072.8</v>
      </c>
      <c r="G270" s="4">
        <f t="shared" si="306"/>
        <v>-1026.0999999999999</v>
      </c>
      <c r="H270" s="5">
        <f>H271+H272</f>
        <v>-4238.9000000000005</v>
      </c>
      <c r="I270" s="4">
        <f t="shared" ref="I270:M270" si="307">I271+I272</f>
        <v>-975.4</v>
      </c>
      <c r="J270" s="4">
        <f t="shared" si="307"/>
        <v>-1054.4999999999998</v>
      </c>
      <c r="K270" s="4">
        <f t="shared" si="307"/>
        <v>-1076.3</v>
      </c>
      <c r="L270" s="4">
        <f t="shared" si="307"/>
        <v>-1132.7</v>
      </c>
      <c r="M270" s="4">
        <f t="shared" si="307"/>
        <v>-965.79999999999984</v>
      </c>
      <c r="N270" s="55">
        <v>259</v>
      </c>
    </row>
    <row r="271" spans="1:14" ht="12.75" customHeight="1" x14ac:dyDescent="0.2">
      <c r="A271" s="53">
        <v>260</v>
      </c>
      <c r="B271" s="30" t="s">
        <v>3</v>
      </c>
      <c r="C271" s="5">
        <f>C274+C295</f>
        <v>425.2</v>
      </c>
      <c r="D271" s="5">
        <f t="shared" ref="D271:G272" si="308">D274+D295</f>
        <v>165.39999999999998</v>
      </c>
      <c r="E271" s="5">
        <f t="shared" si="308"/>
        <v>92.7</v>
      </c>
      <c r="F271" s="5">
        <f t="shared" si="308"/>
        <v>77.7</v>
      </c>
      <c r="G271" s="5">
        <f t="shared" si="308"/>
        <v>89.399999999999991</v>
      </c>
      <c r="H271" s="5">
        <f>H274+H295</f>
        <v>535.70000000000005</v>
      </c>
      <c r="I271" s="5">
        <f t="shared" ref="I271:M272" si="309">I274+I295</f>
        <v>189.1</v>
      </c>
      <c r="J271" s="5">
        <f t="shared" si="309"/>
        <v>105.4</v>
      </c>
      <c r="K271" s="5">
        <f t="shared" si="309"/>
        <v>94.4</v>
      </c>
      <c r="L271" s="5">
        <f t="shared" si="309"/>
        <v>146.80000000000001</v>
      </c>
      <c r="M271" s="5">
        <f t="shared" si="309"/>
        <v>173.9</v>
      </c>
      <c r="N271" s="55">
        <v>260</v>
      </c>
    </row>
    <row r="272" spans="1:14" ht="12.75" customHeight="1" x14ac:dyDescent="0.2">
      <c r="A272" s="53">
        <v>261</v>
      </c>
      <c r="B272" s="30" t="s">
        <v>4</v>
      </c>
      <c r="C272" s="5">
        <f>C275+C296</f>
        <v>-4664</v>
      </c>
      <c r="D272" s="5">
        <f t="shared" si="308"/>
        <v>-1127</v>
      </c>
      <c r="E272" s="5">
        <f t="shared" si="308"/>
        <v>-1271</v>
      </c>
      <c r="F272" s="5">
        <f t="shared" si="308"/>
        <v>-1150.5</v>
      </c>
      <c r="G272" s="5">
        <f t="shared" si="308"/>
        <v>-1115.5</v>
      </c>
      <c r="H272" s="5">
        <f>H275+H296</f>
        <v>-4774.6000000000004</v>
      </c>
      <c r="I272" s="5">
        <f t="shared" si="309"/>
        <v>-1164.5</v>
      </c>
      <c r="J272" s="5">
        <f t="shared" si="309"/>
        <v>-1159.8999999999999</v>
      </c>
      <c r="K272" s="5">
        <f t="shared" si="309"/>
        <v>-1170.7</v>
      </c>
      <c r="L272" s="5">
        <f t="shared" si="309"/>
        <v>-1279.5</v>
      </c>
      <c r="M272" s="5">
        <f t="shared" si="309"/>
        <v>-1139.6999999999998</v>
      </c>
      <c r="N272" s="55">
        <v>261</v>
      </c>
    </row>
    <row r="273" spans="1:14" ht="12.95" customHeight="1" x14ac:dyDescent="0.2">
      <c r="A273" s="53">
        <v>262</v>
      </c>
      <c r="B273" s="31" t="s">
        <v>357</v>
      </c>
      <c r="C273" s="5">
        <f>C274+C275</f>
        <v>-4238.8</v>
      </c>
      <c r="D273" s="4">
        <f t="shared" ref="D273:G273" si="310">D274+D275</f>
        <v>-961.6</v>
      </c>
      <c r="E273" s="4">
        <f t="shared" si="310"/>
        <v>-1178.3</v>
      </c>
      <c r="F273" s="4">
        <f t="shared" si="310"/>
        <v>-1072.8</v>
      </c>
      <c r="G273" s="4">
        <f t="shared" si="310"/>
        <v>-1026.0999999999999</v>
      </c>
      <c r="H273" s="5">
        <f>H274+H275</f>
        <v>-4238.9000000000005</v>
      </c>
      <c r="I273" s="4">
        <f t="shared" ref="I273:M273" si="311">I274+I275</f>
        <v>-975.4</v>
      </c>
      <c r="J273" s="4">
        <f t="shared" si="311"/>
        <v>-1054.4999999999998</v>
      </c>
      <c r="K273" s="4">
        <f t="shared" si="311"/>
        <v>-1076.3</v>
      </c>
      <c r="L273" s="4">
        <f t="shared" si="311"/>
        <v>-1132.7</v>
      </c>
      <c r="M273" s="4">
        <f t="shared" si="311"/>
        <v>-965.79999999999984</v>
      </c>
      <c r="N273" s="55">
        <v>262</v>
      </c>
    </row>
    <row r="274" spans="1:14" ht="12.75" customHeight="1" x14ac:dyDescent="0.2">
      <c r="A274" s="53">
        <v>263</v>
      </c>
      <c r="B274" s="30" t="s">
        <v>3</v>
      </c>
      <c r="C274" s="5">
        <f>C277+C288</f>
        <v>425.2</v>
      </c>
      <c r="D274" s="5">
        <f t="shared" ref="D274:G274" si="312">D277+D288</f>
        <v>165.39999999999998</v>
      </c>
      <c r="E274" s="5">
        <f t="shared" si="312"/>
        <v>92.7</v>
      </c>
      <c r="F274" s="5">
        <f t="shared" si="312"/>
        <v>77.7</v>
      </c>
      <c r="G274" s="5">
        <f t="shared" si="312"/>
        <v>89.399999999999991</v>
      </c>
      <c r="H274" s="5">
        <f>H277+H288</f>
        <v>535.70000000000005</v>
      </c>
      <c r="I274" s="5">
        <f t="shared" ref="I274:M274" si="313">I277+I288</f>
        <v>189.1</v>
      </c>
      <c r="J274" s="5">
        <f t="shared" si="313"/>
        <v>105.4</v>
      </c>
      <c r="K274" s="5">
        <f t="shared" si="313"/>
        <v>94.4</v>
      </c>
      <c r="L274" s="5">
        <f t="shared" si="313"/>
        <v>146.80000000000001</v>
      </c>
      <c r="M274" s="5">
        <f t="shared" si="313"/>
        <v>173.9</v>
      </c>
      <c r="N274" s="55">
        <v>263</v>
      </c>
    </row>
    <row r="275" spans="1:14" ht="12.75" customHeight="1" x14ac:dyDescent="0.2">
      <c r="A275" s="53">
        <v>264</v>
      </c>
      <c r="B275" s="30" t="s">
        <v>4</v>
      </c>
      <c r="C275" s="5">
        <f>C282+C289</f>
        <v>-4664</v>
      </c>
      <c r="D275" s="5">
        <f t="shared" ref="D275:G275" si="314">D282+D289</f>
        <v>-1127</v>
      </c>
      <c r="E275" s="5">
        <f t="shared" si="314"/>
        <v>-1271</v>
      </c>
      <c r="F275" s="5">
        <f t="shared" si="314"/>
        <v>-1150.5</v>
      </c>
      <c r="G275" s="5">
        <f t="shared" si="314"/>
        <v>-1115.5</v>
      </c>
      <c r="H275" s="5">
        <f>H282+H289</f>
        <v>-4774.6000000000004</v>
      </c>
      <c r="I275" s="5">
        <f t="shared" ref="I275:M275" si="315">I282+I289</f>
        <v>-1164.5</v>
      </c>
      <c r="J275" s="5">
        <f t="shared" si="315"/>
        <v>-1159.8999999999999</v>
      </c>
      <c r="K275" s="5">
        <f t="shared" si="315"/>
        <v>-1170.7</v>
      </c>
      <c r="L275" s="5">
        <f t="shared" si="315"/>
        <v>-1279.5</v>
      </c>
      <c r="M275" s="5">
        <f t="shared" si="315"/>
        <v>-1139.6999999999998</v>
      </c>
      <c r="N275" s="55">
        <v>264</v>
      </c>
    </row>
    <row r="276" spans="1:14" ht="12.95" customHeight="1" x14ac:dyDescent="0.2">
      <c r="A276" s="53">
        <v>265</v>
      </c>
      <c r="B276" s="31" t="s">
        <v>133</v>
      </c>
      <c r="C276" s="5">
        <f>C277+C282</f>
        <v>-785.8</v>
      </c>
      <c r="D276" s="5">
        <f t="shared" ref="D276:G276" si="316">D277+D282</f>
        <v>-190.70000000000005</v>
      </c>
      <c r="E276" s="5">
        <f t="shared" si="316"/>
        <v>-148.19999999999999</v>
      </c>
      <c r="F276" s="5">
        <f t="shared" si="316"/>
        <v>-156.5</v>
      </c>
      <c r="G276" s="5">
        <f t="shared" si="316"/>
        <v>-290.40000000000003</v>
      </c>
      <c r="H276" s="5">
        <f>H277+H282</f>
        <v>-648.10000000000014</v>
      </c>
      <c r="I276" s="5">
        <f t="shared" ref="I276:M276" si="317">I277+I282</f>
        <v>-10</v>
      </c>
      <c r="J276" s="5">
        <f t="shared" si="317"/>
        <v>-105.29999999999998</v>
      </c>
      <c r="K276" s="5">
        <f t="shared" si="317"/>
        <v>-143.4</v>
      </c>
      <c r="L276" s="5">
        <f t="shared" si="317"/>
        <v>-389.40000000000003</v>
      </c>
      <c r="M276" s="5">
        <f t="shared" si="317"/>
        <v>-624.4</v>
      </c>
      <c r="N276" s="55">
        <v>265</v>
      </c>
    </row>
    <row r="277" spans="1:14" ht="12.75" customHeight="1" x14ac:dyDescent="0.2">
      <c r="A277" s="53">
        <v>266</v>
      </c>
      <c r="B277" s="30" t="s">
        <v>3</v>
      </c>
      <c r="C277" s="11">
        <f>C278+C279+C280+C281</f>
        <v>425.2</v>
      </c>
      <c r="D277" s="11">
        <f t="shared" ref="D277:G277" si="318">D278+D279+D280+D281</f>
        <v>165.39999999999998</v>
      </c>
      <c r="E277" s="11">
        <f t="shared" si="318"/>
        <v>92.7</v>
      </c>
      <c r="F277" s="11">
        <f t="shared" si="318"/>
        <v>77.7</v>
      </c>
      <c r="G277" s="11">
        <f t="shared" si="318"/>
        <v>89.399999999999991</v>
      </c>
      <c r="H277" s="11">
        <f>H278+H279+H280+H281</f>
        <v>535.70000000000005</v>
      </c>
      <c r="I277" s="11">
        <f t="shared" ref="I277:M277" si="319">I278+I279+I280+I281</f>
        <v>189.1</v>
      </c>
      <c r="J277" s="11">
        <f t="shared" si="319"/>
        <v>105.4</v>
      </c>
      <c r="K277" s="11">
        <f t="shared" si="319"/>
        <v>94.4</v>
      </c>
      <c r="L277" s="11">
        <f t="shared" si="319"/>
        <v>146.80000000000001</v>
      </c>
      <c r="M277" s="11">
        <f t="shared" si="319"/>
        <v>173.9</v>
      </c>
      <c r="N277" s="55">
        <v>266</v>
      </c>
    </row>
    <row r="278" spans="1:14" ht="12.75" customHeight="1" x14ac:dyDescent="0.2">
      <c r="A278" s="53">
        <v>267</v>
      </c>
      <c r="B278" s="31" t="s">
        <v>134</v>
      </c>
      <c r="C278" s="5">
        <f t="shared" ref="C278:C281" si="320">D278+E278+F278+G278</f>
        <v>332.8</v>
      </c>
      <c r="D278" s="5">
        <v>77.599999999999994</v>
      </c>
      <c r="E278" s="5">
        <v>89.7</v>
      </c>
      <c r="F278" s="5">
        <v>76.900000000000006</v>
      </c>
      <c r="G278" s="5">
        <v>88.6</v>
      </c>
      <c r="H278" s="5">
        <f t="shared" ref="H278:H281" si="321">I278+J278+K278+L278</f>
        <v>449</v>
      </c>
      <c r="I278" s="4">
        <v>108</v>
      </c>
      <c r="J278" s="4">
        <v>102.5</v>
      </c>
      <c r="K278" s="4">
        <v>93</v>
      </c>
      <c r="L278" s="4">
        <v>145.5</v>
      </c>
      <c r="M278" s="4">
        <v>101.7</v>
      </c>
      <c r="N278" s="55">
        <v>267</v>
      </c>
    </row>
    <row r="279" spans="1:14" ht="12.75" customHeight="1" x14ac:dyDescent="0.2">
      <c r="A279" s="53">
        <v>268</v>
      </c>
      <c r="B279" s="31" t="s">
        <v>135</v>
      </c>
      <c r="C279" s="5">
        <f t="shared" si="320"/>
        <v>92.399999999999991</v>
      </c>
      <c r="D279" s="5">
        <v>87.8</v>
      </c>
      <c r="E279" s="5">
        <v>3</v>
      </c>
      <c r="F279" s="5">
        <v>0.8</v>
      </c>
      <c r="G279" s="5">
        <v>0.8</v>
      </c>
      <c r="H279" s="5">
        <f t="shared" si="321"/>
        <v>86.7</v>
      </c>
      <c r="I279" s="4">
        <v>81.099999999999994</v>
      </c>
      <c r="J279" s="4">
        <v>2.9</v>
      </c>
      <c r="K279" s="4">
        <v>1.4</v>
      </c>
      <c r="L279" s="4">
        <v>1.3</v>
      </c>
      <c r="M279" s="4">
        <v>72.2</v>
      </c>
      <c r="N279" s="55">
        <v>268</v>
      </c>
    </row>
    <row r="280" spans="1:14" ht="12.75" customHeight="1" x14ac:dyDescent="0.2">
      <c r="A280" s="53">
        <v>269</v>
      </c>
      <c r="B280" s="31" t="s">
        <v>136</v>
      </c>
      <c r="C280" s="5">
        <f t="shared" si="320"/>
        <v>0</v>
      </c>
      <c r="D280" s="5">
        <v>0</v>
      </c>
      <c r="E280" s="5">
        <v>0</v>
      </c>
      <c r="F280" s="5">
        <v>0</v>
      </c>
      <c r="G280" s="5">
        <v>0</v>
      </c>
      <c r="H280" s="5">
        <f t="shared" si="321"/>
        <v>0</v>
      </c>
      <c r="I280" s="5">
        <v>0</v>
      </c>
      <c r="J280" s="5">
        <v>0</v>
      </c>
      <c r="K280" s="5">
        <v>0</v>
      </c>
      <c r="L280" s="5">
        <v>0</v>
      </c>
      <c r="M280" s="5">
        <v>0</v>
      </c>
      <c r="N280" s="55">
        <v>269</v>
      </c>
    </row>
    <row r="281" spans="1:14" ht="12.75" customHeight="1" x14ac:dyDescent="0.2">
      <c r="A281" s="53">
        <v>270</v>
      </c>
      <c r="B281" s="31" t="s">
        <v>137</v>
      </c>
      <c r="C281" s="5">
        <f t="shared" si="320"/>
        <v>0</v>
      </c>
      <c r="D281" s="5">
        <v>0</v>
      </c>
      <c r="E281" s="5">
        <v>0</v>
      </c>
      <c r="F281" s="5">
        <v>0</v>
      </c>
      <c r="G281" s="5">
        <v>0</v>
      </c>
      <c r="H281" s="5">
        <f t="shared" si="321"/>
        <v>0</v>
      </c>
      <c r="I281" s="5">
        <v>0</v>
      </c>
      <c r="J281" s="5">
        <v>0</v>
      </c>
      <c r="K281" s="5">
        <v>0</v>
      </c>
      <c r="L281" s="5">
        <v>0</v>
      </c>
      <c r="M281" s="5">
        <v>0</v>
      </c>
      <c r="N281" s="55">
        <v>270</v>
      </c>
    </row>
    <row r="282" spans="1:14" ht="12.75" customHeight="1" x14ac:dyDescent="0.2">
      <c r="A282" s="53">
        <v>271</v>
      </c>
      <c r="B282" s="30" t="s">
        <v>4</v>
      </c>
      <c r="C282" s="11">
        <f>C283+C284+C285+C286</f>
        <v>-1211</v>
      </c>
      <c r="D282" s="11">
        <f t="shared" ref="D282:G282" si="322">D283+D284+D285+D286</f>
        <v>-356.1</v>
      </c>
      <c r="E282" s="11">
        <f t="shared" si="322"/>
        <v>-240.89999999999998</v>
      </c>
      <c r="F282" s="11">
        <f t="shared" si="322"/>
        <v>-234.2</v>
      </c>
      <c r="G282" s="11">
        <f t="shared" si="322"/>
        <v>-379.8</v>
      </c>
      <c r="H282" s="11">
        <f>H283+H284+H285+H286</f>
        <v>-1183.8000000000002</v>
      </c>
      <c r="I282" s="11">
        <f t="shared" ref="I282:M282" si="323">I283+I284+I285+I286</f>
        <v>-199.1</v>
      </c>
      <c r="J282" s="11">
        <f t="shared" si="323"/>
        <v>-210.7</v>
      </c>
      <c r="K282" s="11">
        <f t="shared" si="323"/>
        <v>-237.8</v>
      </c>
      <c r="L282" s="11">
        <f t="shared" si="323"/>
        <v>-536.20000000000005</v>
      </c>
      <c r="M282" s="11">
        <f t="shared" si="323"/>
        <v>-798.3</v>
      </c>
      <c r="N282" s="55">
        <v>271</v>
      </c>
    </row>
    <row r="283" spans="1:14" ht="12.75" customHeight="1" x14ac:dyDescent="0.2">
      <c r="A283" s="53">
        <v>272</v>
      </c>
      <c r="B283" s="31" t="s">
        <v>134</v>
      </c>
      <c r="C283" s="5">
        <f t="shared" ref="C283:C286" si="324">D283+E283+F283+G283</f>
        <v>-334.20000000000005</v>
      </c>
      <c r="D283" s="5">
        <v>-42.1</v>
      </c>
      <c r="E283" s="5">
        <v>-32.6</v>
      </c>
      <c r="F283" s="5">
        <v>-28.7</v>
      </c>
      <c r="G283" s="5">
        <v>-230.8</v>
      </c>
      <c r="H283" s="5">
        <f t="shared" ref="H283:H286" si="325">I283+J283+K283+L283</f>
        <v>-339.6</v>
      </c>
      <c r="I283" s="4">
        <v>-41.6</v>
      </c>
      <c r="J283" s="4">
        <v>-78.7</v>
      </c>
      <c r="K283" s="4">
        <v>-33.700000000000003</v>
      </c>
      <c r="L283" s="4">
        <v>-185.6</v>
      </c>
      <c r="M283" s="4">
        <v>-355</v>
      </c>
      <c r="N283" s="55">
        <v>272</v>
      </c>
    </row>
    <row r="284" spans="1:14" ht="12.75" customHeight="1" x14ac:dyDescent="0.2">
      <c r="A284" s="53">
        <v>273</v>
      </c>
      <c r="B284" s="31" t="s">
        <v>135</v>
      </c>
      <c r="C284" s="5">
        <f t="shared" si="324"/>
        <v>-168.9</v>
      </c>
      <c r="D284" s="10">
        <v>-127.6</v>
      </c>
      <c r="E284" s="10">
        <v>-14.4</v>
      </c>
      <c r="F284" s="10">
        <v>-20</v>
      </c>
      <c r="G284" s="10">
        <v>-6.9</v>
      </c>
      <c r="H284" s="5">
        <f t="shared" si="325"/>
        <v>-114.1</v>
      </c>
      <c r="I284" s="5">
        <v>-12</v>
      </c>
      <c r="J284" s="5">
        <v>-4.8</v>
      </c>
      <c r="K284" s="5">
        <v>-1.3</v>
      </c>
      <c r="L284" s="5">
        <v>-96</v>
      </c>
      <c r="M284" s="5">
        <v>-194.9</v>
      </c>
      <c r="N284" s="55">
        <v>273</v>
      </c>
    </row>
    <row r="285" spans="1:14" ht="12.75" customHeight="1" x14ac:dyDescent="0.2">
      <c r="A285" s="53">
        <v>274</v>
      </c>
      <c r="B285" s="31" t="s">
        <v>136</v>
      </c>
      <c r="C285" s="5">
        <f t="shared" si="324"/>
        <v>-91.200000000000017</v>
      </c>
      <c r="D285" s="5">
        <v>-19.600000000000001</v>
      </c>
      <c r="E285" s="5">
        <v>-23.8</v>
      </c>
      <c r="F285" s="5">
        <v>-25.4</v>
      </c>
      <c r="G285" s="5">
        <v>-22.4</v>
      </c>
      <c r="H285" s="5">
        <f t="shared" si="325"/>
        <v>-99.4</v>
      </c>
      <c r="I285" s="9">
        <v>-20.9</v>
      </c>
      <c r="J285" s="9">
        <v>-24.2</v>
      </c>
      <c r="K285" s="9">
        <v>-33.4</v>
      </c>
      <c r="L285" s="9">
        <v>-20.9</v>
      </c>
      <c r="M285" s="9">
        <v>-26.4</v>
      </c>
      <c r="N285" s="55">
        <v>274</v>
      </c>
    </row>
    <row r="286" spans="1:14" ht="12.75" customHeight="1" x14ac:dyDescent="0.2">
      <c r="A286" s="53">
        <v>275</v>
      </c>
      <c r="B286" s="31" t="s">
        <v>137</v>
      </c>
      <c r="C286" s="5">
        <f t="shared" si="324"/>
        <v>-616.70000000000005</v>
      </c>
      <c r="D286" s="9">
        <v>-166.8</v>
      </c>
      <c r="E286" s="9">
        <v>-170.1</v>
      </c>
      <c r="F286" s="9">
        <v>-160.1</v>
      </c>
      <c r="G286" s="9">
        <v>-119.7</v>
      </c>
      <c r="H286" s="5">
        <f t="shared" si="325"/>
        <v>-630.70000000000005</v>
      </c>
      <c r="I286" s="9">
        <v>-124.6</v>
      </c>
      <c r="J286" s="9">
        <v>-103</v>
      </c>
      <c r="K286" s="9">
        <v>-169.4</v>
      </c>
      <c r="L286" s="9">
        <v>-233.7</v>
      </c>
      <c r="M286" s="9">
        <v>-222</v>
      </c>
      <c r="N286" s="55">
        <v>275</v>
      </c>
    </row>
    <row r="287" spans="1:14" ht="12.95" customHeight="1" x14ac:dyDescent="0.2">
      <c r="A287" s="53">
        <v>276</v>
      </c>
      <c r="B287" s="31" t="s">
        <v>138</v>
      </c>
      <c r="C287" s="5">
        <f>C288+C289</f>
        <v>-3453</v>
      </c>
      <c r="D287" s="4">
        <f t="shared" ref="D287:G287" si="326">D288+D289</f>
        <v>-770.90000000000009</v>
      </c>
      <c r="E287" s="4">
        <f t="shared" si="326"/>
        <v>-1030.0999999999999</v>
      </c>
      <c r="F287" s="4">
        <f t="shared" si="326"/>
        <v>-916.30000000000007</v>
      </c>
      <c r="G287" s="4">
        <f t="shared" si="326"/>
        <v>-735.7</v>
      </c>
      <c r="H287" s="5">
        <f>H288+H289</f>
        <v>-3590.7999999999997</v>
      </c>
      <c r="I287" s="4">
        <f t="shared" ref="I287:M287" si="327">I288+I289</f>
        <v>-965.40000000000009</v>
      </c>
      <c r="J287" s="4">
        <f t="shared" si="327"/>
        <v>-949.19999999999993</v>
      </c>
      <c r="K287" s="4">
        <f t="shared" si="327"/>
        <v>-932.9</v>
      </c>
      <c r="L287" s="4">
        <f t="shared" si="327"/>
        <v>-743.3</v>
      </c>
      <c r="M287" s="4">
        <f t="shared" si="327"/>
        <v>-341.4</v>
      </c>
      <c r="N287" s="55">
        <v>276</v>
      </c>
    </row>
    <row r="288" spans="1:14" ht="12.75" customHeight="1" x14ac:dyDescent="0.2">
      <c r="A288" s="53">
        <v>277</v>
      </c>
      <c r="B288" s="30" t="s">
        <v>3</v>
      </c>
      <c r="C288" s="5">
        <f t="shared" ref="C288" si="328">D288+E288+F288+G288</f>
        <v>0</v>
      </c>
      <c r="D288" s="5">
        <v>0</v>
      </c>
      <c r="E288" s="5">
        <v>0</v>
      </c>
      <c r="F288" s="5">
        <v>0</v>
      </c>
      <c r="G288" s="5">
        <v>0</v>
      </c>
      <c r="H288" s="5">
        <f t="shared" ref="H288" si="329">I288+J288+K288+L288</f>
        <v>0</v>
      </c>
      <c r="I288" s="5">
        <v>0</v>
      </c>
      <c r="J288" s="5">
        <v>0</v>
      </c>
      <c r="K288" s="5">
        <v>0</v>
      </c>
      <c r="L288" s="5">
        <v>0</v>
      </c>
      <c r="M288" s="5">
        <v>0</v>
      </c>
      <c r="N288" s="55">
        <v>277</v>
      </c>
    </row>
    <row r="289" spans="1:14" ht="12.75" customHeight="1" x14ac:dyDescent="0.2">
      <c r="A289" s="53">
        <v>278</v>
      </c>
      <c r="B289" s="30" t="s">
        <v>4</v>
      </c>
      <c r="C289" s="11">
        <f>C290+C291+C292+C293</f>
        <v>-3453</v>
      </c>
      <c r="D289" s="11">
        <f t="shared" ref="D289:G289" si="330">D290+D291+D292+D293</f>
        <v>-770.90000000000009</v>
      </c>
      <c r="E289" s="11">
        <f t="shared" si="330"/>
        <v>-1030.0999999999999</v>
      </c>
      <c r="F289" s="11">
        <f t="shared" si="330"/>
        <v>-916.30000000000007</v>
      </c>
      <c r="G289" s="11">
        <f t="shared" si="330"/>
        <v>-735.7</v>
      </c>
      <c r="H289" s="11">
        <f>H290+H291+H292+H293</f>
        <v>-3590.7999999999997</v>
      </c>
      <c r="I289" s="11">
        <f t="shared" ref="I289:M289" si="331">I290+I291+I292+I293</f>
        <v>-965.40000000000009</v>
      </c>
      <c r="J289" s="11">
        <f t="shared" si="331"/>
        <v>-949.19999999999993</v>
      </c>
      <c r="K289" s="11">
        <f t="shared" si="331"/>
        <v>-932.9</v>
      </c>
      <c r="L289" s="11">
        <f t="shared" si="331"/>
        <v>-743.3</v>
      </c>
      <c r="M289" s="11">
        <f t="shared" si="331"/>
        <v>-341.4</v>
      </c>
      <c r="N289" s="55">
        <v>278</v>
      </c>
    </row>
    <row r="290" spans="1:14" ht="12.75" customHeight="1" x14ac:dyDescent="0.2">
      <c r="A290" s="53">
        <v>279</v>
      </c>
      <c r="B290" s="31" t="s">
        <v>134</v>
      </c>
      <c r="C290" s="5">
        <f t="shared" ref="C290:C293" si="332">D290+E290+F290+G290</f>
        <v>-285.7</v>
      </c>
      <c r="D290" s="5">
        <v>-118.4</v>
      </c>
      <c r="E290" s="5">
        <v>-132</v>
      </c>
      <c r="F290" s="5">
        <v>-152</v>
      </c>
      <c r="G290" s="5">
        <v>116.7</v>
      </c>
      <c r="H290" s="5">
        <f t="shared" ref="H290:H293" si="333">I290+J290+K290+L290</f>
        <v>-349</v>
      </c>
      <c r="I290" s="4">
        <v>-124.1</v>
      </c>
      <c r="J290" s="4">
        <v>-107.4</v>
      </c>
      <c r="K290" s="4">
        <v>-128.4</v>
      </c>
      <c r="L290" s="4">
        <v>10.9</v>
      </c>
      <c r="M290" s="4">
        <v>224.9</v>
      </c>
      <c r="N290" s="55">
        <v>279</v>
      </c>
    </row>
    <row r="291" spans="1:14" ht="12.75" customHeight="1" x14ac:dyDescent="0.2">
      <c r="A291" s="53">
        <v>280</v>
      </c>
      <c r="B291" s="31" t="s">
        <v>135</v>
      </c>
      <c r="C291" s="5">
        <f t="shared" si="332"/>
        <v>-118.2</v>
      </c>
      <c r="D291" s="5">
        <v>-7.3</v>
      </c>
      <c r="E291" s="5">
        <v>-41.1</v>
      </c>
      <c r="F291" s="5">
        <v>-34.6</v>
      </c>
      <c r="G291" s="5">
        <v>-35.200000000000003</v>
      </c>
      <c r="H291" s="5">
        <f t="shared" si="333"/>
        <v>-177.39999999999998</v>
      </c>
      <c r="I291" s="5">
        <v>-120.2</v>
      </c>
      <c r="J291" s="5">
        <v>-52.8</v>
      </c>
      <c r="K291" s="5">
        <v>-49.7</v>
      </c>
      <c r="L291" s="5">
        <v>45.3</v>
      </c>
      <c r="M291" s="5">
        <v>55.1</v>
      </c>
      <c r="N291" s="55">
        <v>280</v>
      </c>
    </row>
    <row r="292" spans="1:14" ht="12.75" customHeight="1" x14ac:dyDescent="0.2">
      <c r="A292" s="53">
        <v>281</v>
      </c>
      <c r="B292" s="31" t="s">
        <v>136</v>
      </c>
      <c r="C292" s="5">
        <f t="shared" si="332"/>
        <v>-299.39999999999998</v>
      </c>
      <c r="D292" s="5">
        <v>-70.099999999999994</v>
      </c>
      <c r="E292" s="5">
        <v>-76.2</v>
      </c>
      <c r="F292" s="5">
        <v>-79</v>
      </c>
      <c r="G292" s="5">
        <v>-74.099999999999994</v>
      </c>
      <c r="H292" s="5">
        <f t="shared" si="333"/>
        <v>-386.1</v>
      </c>
      <c r="I292" s="4">
        <v>-79.900000000000006</v>
      </c>
      <c r="J292" s="4">
        <v>-91.6</v>
      </c>
      <c r="K292" s="4">
        <v>-80.5</v>
      </c>
      <c r="L292" s="4">
        <v>-134.1</v>
      </c>
      <c r="M292" s="4">
        <v>-85</v>
      </c>
      <c r="N292" s="55">
        <v>281</v>
      </c>
    </row>
    <row r="293" spans="1:14" ht="12.75" customHeight="1" x14ac:dyDescent="0.2">
      <c r="A293" s="53">
        <v>282</v>
      </c>
      <c r="B293" s="31" t="s">
        <v>137</v>
      </c>
      <c r="C293" s="5">
        <f t="shared" si="332"/>
        <v>-2749.7000000000003</v>
      </c>
      <c r="D293" s="4">
        <v>-575.1</v>
      </c>
      <c r="E293" s="4">
        <v>-780.8</v>
      </c>
      <c r="F293" s="4">
        <v>-650.70000000000005</v>
      </c>
      <c r="G293" s="4">
        <v>-743.1</v>
      </c>
      <c r="H293" s="5">
        <f t="shared" si="333"/>
        <v>-2678.2999999999997</v>
      </c>
      <c r="I293" s="4">
        <v>-641.20000000000005</v>
      </c>
      <c r="J293" s="4">
        <v>-697.4</v>
      </c>
      <c r="K293" s="4">
        <v>-674.3</v>
      </c>
      <c r="L293" s="4">
        <v>-665.4</v>
      </c>
      <c r="M293" s="4">
        <v>-536.4</v>
      </c>
      <c r="N293" s="55">
        <v>282</v>
      </c>
    </row>
    <row r="294" spans="1:14" ht="12.95" customHeight="1" x14ac:dyDescent="0.2">
      <c r="A294" s="53">
        <v>283</v>
      </c>
      <c r="B294" s="31" t="s">
        <v>139</v>
      </c>
      <c r="C294" s="5">
        <f>C295+C296</f>
        <v>0</v>
      </c>
      <c r="D294" s="5">
        <f t="shared" ref="D294:G294" si="334">D295+D296</f>
        <v>0</v>
      </c>
      <c r="E294" s="5">
        <f t="shared" si="334"/>
        <v>0</v>
      </c>
      <c r="F294" s="5">
        <f t="shared" si="334"/>
        <v>0</v>
      </c>
      <c r="G294" s="5">
        <f t="shared" si="334"/>
        <v>0</v>
      </c>
      <c r="H294" s="5">
        <f>H295+H296</f>
        <v>0</v>
      </c>
      <c r="I294" s="5">
        <f t="shared" ref="I294:M294" si="335">I295+I296</f>
        <v>0</v>
      </c>
      <c r="J294" s="5">
        <f t="shared" si="335"/>
        <v>0</v>
      </c>
      <c r="K294" s="5">
        <f t="shared" si="335"/>
        <v>0</v>
      </c>
      <c r="L294" s="5">
        <f t="shared" si="335"/>
        <v>0</v>
      </c>
      <c r="M294" s="5">
        <f t="shared" si="335"/>
        <v>0</v>
      </c>
      <c r="N294" s="55">
        <v>283</v>
      </c>
    </row>
    <row r="295" spans="1:14" ht="12.75" customHeight="1" x14ac:dyDescent="0.2">
      <c r="A295" s="53">
        <v>284</v>
      </c>
      <c r="B295" s="30" t="s">
        <v>3</v>
      </c>
      <c r="C295" s="5">
        <f t="shared" ref="C295:C296" si="336">D295+E295+F295+G295</f>
        <v>0</v>
      </c>
      <c r="D295" s="5">
        <v>0</v>
      </c>
      <c r="E295" s="5">
        <v>0</v>
      </c>
      <c r="F295" s="5">
        <v>0</v>
      </c>
      <c r="G295" s="5">
        <v>0</v>
      </c>
      <c r="H295" s="5">
        <f t="shared" ref="H295:H296" si="337">I295+J295+K295+L295</f>
        <v>0</v>
      </c>
      <c r="I295" s="5">
        <v>0</v>
      </c>
      <c r="J295" s="5">
        <v>0</v>
      </c>
      <c r="K295" s="5">
        <v>0</v>
      </c>
      <c r="L295" s="5">
        <v>0</v>
      </c>
      <c r="M295" s="5">
        <v>0</v>
      </c>
      <c r="N295" s="55">
        <v>284</v>
      </c>
    </row>
    <row r="296" spans="1:14" ht="12.75" customHeight="1" x14ac:dyDescent="0.2">
      <c r="A296" s="53">
        <v>285</v>
      </c>
      <c r="B296" s="30" t="s">
        <v>4</v>
      </c>
      <c r="C296" s="5">
        <f t="shared" si="336"/>
        <v>0</v>
      </c>
      <c r="D296" s="5">
        <v>0</v>
      </c>
      <c r="E296" s="5">
        <v>0</v>
      </c>
      <c r="F296" s="5">
        <v>0</v>
      </c>
      <c r="G296" s="5">
        <v>0</v>
      </c>
      <c r="H296" s="5">
        <f t="shared" si="337"/>
        <v>0</v>
      </c>
      <c r="I296" s="5">
        <v>0</v>
      </c>
      <c r="J296" s="5">
        <v>0</v>
      </c>
      <c r="K296" s="5">
        <v>0</v>
      </c>
      <c r="L296" s="5">
        <v>0</v>
      </c>
      <c r="M296" s="5">
        <v>0</v>
      </c>
      <c r="N296" s="55">
        <v>285</v>
      </c>
    </row>
    <row r="297" spans="1:14" ht="14.1" customHeight="1" x14ac:dyDescent="0.2">
      <c r="A297" s="53">
        <v>286</v>
      </c>
      <c r="B297" s="31" t="s">
        <v>140</v>
      </c>
      <c r="C297" s="56">
        <f>C298+C299</f>
        <v>-433.20000000000005</v>
      </c>
      <c r="D297" s="56">
        <f t="shared" ref="D297:G297" si="338">D298+D299</f>
        <v>-220.60000000000002</v>
      </c>
      <c r="E297" s="56">
        <f t="shared" si="338"/>
        <v>16</v>
      </c>
      <c r="F297" s="56">
        <f t="shared" si="338"/>
        <v>-217.2</v>
      </c>
      <c r="G297" s="56">
        <f t="shared" si="338"/>
        <v>-11.399999999999999</v>
      </c>
      <c r="H297" s="56">
        <f>H298+H299</f>
        <v>-426.19999999999993</v>
      </c>
      <c r="I297" s="58">
        <f t="shared" ref="I297:M297" si="339">I298+I299</f>
        <v>-261.7</v>
      </c>
      <c r="J297" s="58">
        <f t="shared" si="339"/>
        <v>37.399999999999991</v>
      </c>
      <c r="K297" s="58">
        <f t="shared" si="339"/>
        <v>-203.3</v>
      </c>
      <c r="L297" s="58">
        <f t="shared" si="339"/>
        <v>1.3999999999999915</v>
      </c>
      <c r="M297" s="58">
        <f t="shared" si="339"/>
        <v>-238.8</v>
      </c>
      <c r="N297" s="55">
        <v>286</v>
      </c>
    </row>
    <row r="298" spans="1:14" ht="12.75" customHeight="1" x14ac:dyDescent="0.2">
      <c r="A298" s="53">
        <v>287</v>
      </c>
      <c r="B298" s="30" t="s">
        <v>3</v>
      </c>
      <c r="C298" s="5">
        <f>C301+C310</f>
        <v>246.4</v>
      </c>
      <c r="D298" s="5">
        <f t="shared" ref="D298:G299" si="340">D301+D310</f>
        <v>86.7</v>
      </c>
      <c r="E298" s="5">
        <f t="shared" si="340"/>
        <v>61</v>
      </c>
      <c r="F298" s="5">
        <f t="shared" si="340"/>
        <v>66.3</v>
      </c>
      <c r="G298" s="5">
        <f t="shared" si="340"/>
        <v>32.4</v>
      </c>
      <c r="H298" s="5">
        <f>H301+H310</f>
        <v>348.20000000000005</v>
      </c>
      <c r="I298" s="5">
        <f t="shared" ref="I298:M299" si="341">I301+I310</f>
        <v>64.600000000000009</v>
      </c>
      <c r="J298" s="5">
        <f t="shared" si="341"/>
        <v>83.899999999999991</v>
      </c>
      <c r="K298" s="5">
        <f t="shared" si="341"/>
        <v>118.3</v>
      </c>
      <c r="L298" s="5">
        <f t="shared" si="341"/>
        <v>81.399999999999991</v>
      </c>
      <c r="M298" s="5">
        <f t="shared" si="341"/>
        <v>86.699999999999989</v>
      </c>
      <c r="N298" s="55">
        <v>287</v>
      </c>
    </row>
    <row r="299" spans="1:14" ht="12.75" customHeight="1" x14ac:dyDescent="0.2">
      <c r="A299" s="53">
        <v>288</v>
      </c>
      <c r="B299" s="30" t="s">
        <v>4</v>
      </c>
      <c r="C299" s="5">
        <f>C302+C311</f>
        <v>-679.6</v>
      </c>
      <c r="D299" s="5">
        <f t="shared" si="340"/>
        <v>-307.3</v>
      </c>
      <c r="E299" s="5">
        <f t="shared" si="340"/>
        <v>-45</v>
      </c>
      <c r="F299" s="5">
        <f t="shared" si="340"/>
        <v>-283.5</v>
      </c>
      <c r="G299" s="5">
        <f t="shared" si="340"/>
        <v>-43.8</v>
      </c>
      <c r="H299" s="5">
        <f>H302+H311</f>
        <v>-774.4</v>
      </c>
      <c r="I299" s="5">
        <f t="shared" si="341"/>
        <v>-326.3</v>
      </c>
      <c r="J299" s="5">
        <f t="shared" si="341"/>
        <v>-46.5</v>
      </c>
      <c r="K299" s="5">
        <f t="shared" si="341"/>
        <v>-321.60000000000002</v>
      </c>
      <c r="L299" s="5">
        <f t="shared" si="341"/>
        <v>-80</v>
      </c>
      <c r="M299" s="5">
        <f t="shared" si="341"/>
        <v>-325.5</v>
      </c>
      <c r="N299" s="55">
        <v>288</v>
      </c>
    </row>
    <row r="300" spans="1:14" ht="12.95" customHeight="1" x14ac:dyDescent="0.2">
      <c r="A300" s="53">
        <v>289</v>
      </c>
      <c r="B300" s="31" t="s">
        <v>141</v>
      </c>
      <c r="C300" s="5">
        <f>C301+C302</f>
        <v>10</v>
      </c>
      <c r="D300" s="5">
        <f t="shared" ref="D300:G300" si="342">D301+D302</f>
        <v>0.3</v>
      </c>
      <c r="E300" s="5">
        <f t="shared" si="342"/>
        <v>6.3</v>
      </c>
      <c r="F300" s="5">
        <f t="shared" si="342"/>
        <v>2</v>
      </c>
      <c r="G300" s="5">
        <f t="shared" si="342"/>
        <v>1.4</v>
      </c>
      <c r="H300" s="5">
        <f>H301+H302</f>
        <v>5.4</v>
      </c>
      <c r="I300" s="5">
        <f t="shared" ref="I300:M300" si="343">I301+I302</f>
        <v>0.5</v>
      </c>
      <c r="J300" s="5">
        <f t="shared" si="343"/>
        <v>1.1000000000000001</v>
      </c>
      <c r="K300" s="5">
        <f t="shared" si="343"/>
        <v>1.5</v>
      </c>
      <c r="L300" s="5">
        <f t="shared" si="343"/>
        <v>2.2999999999999998</v>
      </c>
      <c r="M300" s="5">
        <f t="shared" si="343"/>
        <v>1</v>
      </c>
      <c r="N300" s="55">
        <v>289</v>
      </c>
    </row>
    <row r="301" spans="1:14" ht="12.75" customHeight="1" x14ac:dyDescent="0.2">
      <c r="A301" s="53">
        <v>290</v>
      </c>
      <c r="B301" s="30" t="s">
        <v>3</v>
      </c>
      <c r="C301" s="5">
        <f>C307</f>
        <v>10</v>
      </c>
      <c r="D301" s="5">
        <f t="shared" ref="D301:G301" si="344">D307</f>
        <v>0.3</v>
      </c>
      <c r="E301" s="5">
        <f t="shared" si="344"/>
        <v>6.3</v>
      </c>
      <c r="F301" s="5">
        <f t="shared" si="344"/>
        <v>2</v>
      </c>
      <c r="G301" s="5">
        <f t="shared" si="344"/>
        <v>1.4</v>
      </c>
      <c r="H301" s="5">
        <f>H307</f>
        <v>5.4</v>
      </c>
      <c r="I301" s="5">
        <f t="shared" ref="I301:M301" si="345">I307</f>
        <v>0.5</v>
      </c>
      <c r="J301" s="5">
        <f t="shared" si="345"/>
        <v>1.1000000000000001</v>
      </c>
      <c r="K301" s="5">
        <f t="shared" si="345"/>
        <v>1.5</v>
      </c>
      <c r="L301" s="5">
        <f t="shared" si="345"/>
        <v>2.2999999999999998</v>
      </c>
      <c r="M301" s="5">
        <f t="shared" si="345"/>
        <v>1</v>
      </c>
      <c r="N301" s="55">
        <v>290</v>
      </c>
    </row>
    <row r="302" spans="1:14" ht="12.75" customHeight="1" x14ac:dyDescent="0.2">
      <c r="A302" s="53">
        <v>291</v>
      </c>
      <c r="B302" s="30" t="s">
        <v>4</v>
      </c>
      <c r="C302" s="11">
        <f>C303+C304+C305+C308</f>
        <v>0</v>
      </c>
      <c r="D302" s="11">
        <f t="shared" ref="D302:G302" si="346">D303+D304+D305+D308</f>
        <v>0</v>
      </c>
      <c r="E302" s="11">
        <f t="shared" si="346"/>
        <v>0</v>
      </c>
      <c r="F302" s="11">
        <f t="shared" si="346"/>
        <v>0</v>
      </c>
      <c r="G302" s="11">
        <f t="shared" si="346"/>
        <v>0</v>
      </c>
      <c r="H302" s="11">
        <f>H303+H304+H305+H308</f>
        <v>0</v>
      </c>
      <c r="I302" s="11">
        <f t="shared" ref="I302:M302" si="347">I303+I304+I305+I308</f>
        <v>0</v>
      </c>
      <c r="J302" s="11">
        <f t="shared" si="347"/>
        <v>0</v>
      </c>
      <c r="K302" s="11">
        <f t="shared" si="347"/>
        <v>0</v>
      </c>
      <c r="L302" s="11">
        <f t="shared" si="347"/>
        <v>0</v>
      </c>
      <c r="M302" s="11">
        <f t="shared" si="347"/>
        <v>0</v>
      </c>
      <c r="N302" s="55">
        <v>291</v>
      </c>
    </row>
    <row r="303" spans="1:14" ht="12.95" customHeight="1" x14ac:dyDescent="0.2">
      <c r="A303" s="53">
        <v>292</v>
      </c>
      <c r="B303" s="31" t="s">
        <v>142</v>
      </c>
      <c r="C303" s="5">
        <f t="shared" ref="C303:C305" si="348">D303+E303+F303+G303</f>
        <v>0</v>
      </c>
      <c r="D303" s="5">
        <v>0</v>
      </c>
      <c r="E303" s="5">
        <v>0</v>
      </c>
      <c r="F303" s="5">
        <v>0</v>
      </c>
      <c r="G303" s="5">
        <v>0</v>
      </c>
      <c r="H303" s="5">
        <f t="shared" ref="H303:H305" si="349">I303+J303+K303+L303</f>
        <v>0</v>
      </c>
      <c r="I303" s="5">
        <v>0</v>
      </c>
      <c r="J303" s="5">
        <v>0</v>
      </c>
      <c r="K303" s="5">
        <v>0</v>
      </c>
      <c r="L303" s="5">
        <v>0</v>
      </c>
      <c r="M303" s="5">
        <v>0</v>
      </c>
      <c r="N303" s="55">
        <v>292</v>
      </c>
    </row>
    <row r="304" spans="1:14" ht="12.95" customHeight="1" x14ac:dyDescent="0.2">
      <c r="A304" s="53">
        <v>293</v>
      </c>
      <c r="B304" s="31" t="s">
        <v>143</v>
      </c>
      <c r="C304" s="5">
        <f t="shared" si="348"/>
        <v>0</v>
      </c>
      <c r="D304" s="5">
        <v>0</v>
      </c>
      <c r="E304" s="5">
        <v>0</v>
      </c>
      <c r="F304" s="5">
        <v>0</v>
      </c>
      <c r="G304" s="5">
        <v>0</v>
      </c>
      <c r="H304" s="5">
        <f t="shared" si="349"/>
        <v>0</v>
      </c>
      <c r="I304" s="5">
        <v>0</v>
      </c>
      <c r="J304" s="5">
        <v>0</v>
      </c>
      <c r="K304" s="5">
        <v>0</v>
      </c>
      <c r="L304" s="5">
        <v>0</v>
      </c>
      <c r="M304" s="5">
        <v>0</v>
      </c>
      <c r="N304" s="55">
        <v>293</v>
      </c>
    </row>
    <row r="305" spans="1:140" ht="12.95" customHeight="1" x14ac:dyDescent="0.2">
      <c r="A305" s="53">
        <v>294</v>
      </c>
      <c r="B305" s="31" t="s">
        <v>144</v>
      </c>
      <c r="C305" s="5">
        <f t="shared" si="348"/>
        <v>0</v>
      </c>
      <c r="D305" s="5">
        <v>0</v>
      </c>
      <c r="E305" s="5">
        <v>0</v>
      </c>
      <c r="F305" s="5">
        <v>0</v>
      </c>
      <c r="G305" s="5">
        <v>0</v>
      </c>
      <c r="H305" s="5">
        <f t="shared" si="349"/>
        <v>0</v>
      </c>
      <c r="I305" s="5">
        <v>0</v>
      </c>
      <c r="J305" s="5">
        <v>0</v>
      </c>
      <c r="K305" s="5">
        <v>0</v>
      </c>
      <c r="L305" s="5">
        <v>0</v>
      </c>
      <c r="M305" s="5">
        <v>0</v>
      </c>
      <c r="N305" s="55">
        <v>294</v>
      </c>
    </row>
    <row r="306" spans="1:140" ht="12.95" customHeight="1" x14ac:dyDescent="0.2">
      <c r="A306" s="53">
        <v>295</v>
      </c>
      <c r="B306" s="31" t="s">
        <v>145</v>
      </c>
      <c r="C306" s="5">
        <f>C307+C308</f>
        <v>10</v>
      </c>
      <c r="D306" s="5">
        <f t="shared" ref="D306:G306" si="350">D307+D308</f>
        <v>0.3</v>
      </c>
      <c r="E306" s="5">
        <f t="shared" si="350"/>
        <v>6.3</v>
      </c>
      <c r="F306" s="5">
        <f t="shared" si="350"/>
        <v>2</v>
      </c>
      <c r="G306" s="5">
        <f t="shared" si="350"/>
        <v>1.4</v>
      </c>
      <c r="H306" s="5">
        <f>H307+H308</f>
        <v>5.4</v>
      </c>
      <c r="I306" s="5">
        <f t="shared" ref="I306:M306" si="351">I307+I308</f>
        <v>0.5</v>
      </c>
      <c r="J306" s="5">
        <f t="shared" si="351"/>
        <v>1.1000000000000001</v>
      </c>
      <c r="K306" s="5">
        <f t="shared" si="351"/>
        <v>1.5</v>
      </c>
      <c r="L306" s="5">
        <f t="shared" si="351"/>
        <v>2.2999999999999998</v>
      </c>
      <c r="M306" s="5">
        <f t="shared" si="351"/>
        <v>1</v>
      </c>
      <c r="N306" s="55">
        <v>295</v>
      </c>
    </row>
    <row r="307" spans="1:140" ht="12.75" customHeight="1" x14ac:dyDescent="0.2">
      <c r="A307" s="53">
        <v>296</v>
      </c>
      <c r="B307" s="30" t="s">
        <v>3</v>
      </c>
      <c r="C307" s="5">
        <f t="shared" ref="C307:C308" si="352">D307+E307+F307+G307</f>
        <v>10</v>
      </c>
      <c r="D307" s="10">
        <v>0.3</v>
      </c>
      <c r="E307" s="10">
        <v>6.3</v>
      </c>
      <c r="F307" s="10">
        <v>2</v>
      </c>
      <c r="G307" s="10">
        <v>1.4</v>
      </c>
      <c r="H307" s="5">
        <f t="shared" ref="H307:H308" si="353">I307+J307+K307+L307</f>
        <v>5.4</v>
      </c>
      <c r="I307" s="4">
        <v>0.5</v>
      </c>
      <c r="J307" s="4">
        <v>1.1000000000000001</v>
      </c>
      <c r="K307" s="4">
        <v>1.5</v>
      </c>
      <c r="L307" s="4">
        <v>2.2999999999999998</v>
      </c>
      <c r="M307" s="4">
        <v>1</v>
      </c>
      <c r="N307" s="55">
        <v>296</v>
      </c>
      <c r="EJ307" s="42">
        <v>160.1</v>
      </c>
    </row>
    <row r="308" spans="1:140" ht="12.75" customHeight="1" x14ac:dyDescent="0.2">
      <c r="A308" s="53">
        <v>297</v>
      </c>
      <c r="B308" s="30" t="s">
        <v>4</v>
      </c>
      <c r="C308" s="5">
        <f t="shared" si="352"/>
        <v>0</v>
      </c>
      <c r="D308" s="5">
        <v>0</v>
      </c>
      <c r="E308" s="5">
        <v>0</v>
      </c>
      <c r="F308" s="5">
        <v>0</v>
      </c>
      <c r="G308" s="5">
        <v>0</v>
      </c>
      <c r="H308" s="5">
        <f t="shared" si="353"/>
        <v>0</v>
      </c>
      <c r="I308" s="5">
        <v>0</v>
      </c>
      <c r="J308" s="5">
        <v>0</v>
      </c>
      <c r="K308" s="5">
        <v>0</v>
      </c>
      <c r="L308" s="5">
        <v>0</v>
      </c>
      <c r="M308" s="5">
        <v>0</v>
      </c>
      <c r="N308" s="55">
        <v>297</v>
      </c>
    </row>
    <row r="309" spans="1:140" ht="12.95" customHeight="1" x14ac:dyDescent="0.2">
      <c r="A309" s="53">
        <v>298</v>
      </c>
      <c r="B309" s="31" t="s">
        <v>146</v>
      </c>
      <c r="C309" s="5">
        <f>C310+C311</f>
        <v>-443.20000000000005</v>
      </c>
      <c r="D309" s="5">
        <f t="shared" ref="D309:G309" si="354">D310+D311</f>
        <v>-220.9</v>
      </c>
      <c r="E309" s="5">
        <f t="shared" si="354"/>
        <v>9.7000000000000028</v>
      </c>
      <c r="F309" s="5">
        <f t="shared" si="354"/>
        <v>-219.2</v>
      </c>
      <c r="G309" s="5">
        <f t="shared" si="354"/>
        <v>-12.8</v>
      </c>
      <c r="H309" s="5">
        <f>H310+H311</f>
        <v>-431.59999999999991</v>
      </c>
      <c r="I309" s="5">
        <f t="shared" ref="I309:M309" si="355">I310+I311</f>
        <v>-262.2</v>
      </c>
      <c r="J309" s="5">
        <f t="shared" si="355"/>
        <v>36.299999999999997</v>
      </c>
      <c r="K309" s="5">
        <f t="shared" si="355"/>
        <v>-204.8</v>
      </c>
      <c r="L309" s="5">
        <f t="shared" si="355"/>
        <v>-0.90000000000000568</v>
      </c>
      <c r="M309" s="5">
        <f t="shared" si="355"/>
        <v>-239.8</v>
      </c>
      <c r="N309" s="55">
        <v>298</v>
      </c>
    </row>
    <row r="310" spans="1:140" ht="12.75" customHeight="1" x14ac:dyDescent="0.2">
      <c r="A310" s="53">
        <v>299</v>
      </c>
      <c r="B310" s="30" t="s">
        <v>3</v>
      </c>
      <c r="C310" s="5">
        <f>C313+C334</f>
        <v>236.4</v>
      </c>
      <c r="D310" s="5">
        <f t="shared" ref="D310:G311" si="356">D313+D334</f>
        <v>86.4</v>
      </c>
      <c r="E310" s="5">
        <f t="shared" si="356"/>
        <v>54.7</v>
      </c>
      <c r="F310" s="5">
        <f t="shared" si="356"/>
        <v>64.3</v>
      </c>
      <c r="G310" s="5">
        <f t="shared" si="356"/>
        <v>30.999999999999996</v>
      </c>
      <c r="H310" s="5">
        <f>H313+H334</f>
        <v>342.80000000000007</v>
      </c>
      <c r="I310" s="5">
        <f t="shared" ref="I310:M311" si="357">I313+I334</f>
        <v>64.100000000000009</v>
      </c>
      <c r="J310" s="5">
        <f t="shared" si="357"/>
        <v>82.8</v>
      </c>
      <c r="K310" s="5">
        <f t="shared" si="357"/>
        <v>116.8</v>
      </c>
      <c r="L310" s="5">
        <f t="shared" si="357"/>
        <v>79.099999999999994</v>
      </c>
      <c r="M310" s="5">
        <f t="shared" si="357"/>
        <v>85.699999999999989</v>
      </c>
      <c r="N310" s="55">
        <v>299</v>
      </c>
    </row>
    <row r="311" spans="1:140" ht="12.75" customHeight="1" x14ac:dyDescent="0.2">
      <c r="A311" s="53">
        <v>300</v>
      </c>
      <c r="B311" s="30" t="s">
        <v>4</v>
      </c>
      <c r="C311" s="5">
        <f>C314+C335</f>
        <v>-679.6</v>
      </c>
      <c r="D311" s="5">
        <f t="shared" si="356"/>
        <v>-307.3</v>
      </c>
      <c r="E311" s="5">
        <f t="shared" si="356"/>
        <v>-45</v>
      </c>
      <c r="F311" s="5">
        <f t="shared" si="356"/>
        <v>-283.5</v>
      </c>
      <c r="G311" s="5">
        <f t="shared" si="356"/>
        <v>-43.8</v>
      </c>
      <c r="H311" s="5">
        <f>H314+H335</f>
        <v>-774.4</v>
      </c>
      <c r="I311" s="5">
        <f t="shared" si="357"/>
        <v>-326.3</v>
      </c>
      <c r="J311" s="5">
        <f t="shared" si="357"/>
        <v>-46.5</v>
      </c>
      <c r="K311" s="5">
        <f t="shared" si="357"/>
        <v>-321.60000000000002</v>
      </c>
      <c r="L311" s="5">
        <f t="shared" si="357"/>
        <v>-80</v>
      </c>
      <c r="M311" s="5">
        <f t="shared" si="357"/>
        <v>-325.5</v>
      </c>
      <c r="N311" s="55">
        <v>300</v>
      </c>
    </row>
    <row r="312" spans="1:140" ht="12.95" customHeight="1" x14ac:dyDescent="0.2">
      <c r="A312" s="53">
        <v>301</v>
      </c>
      <c r="B312" s="31" t="s">
        <v>147</v>
      </c>
      <c r="C312" s="5">
        <f>C313+C314</f>
        <v>-466.1</v>
      </c>
      <c r="D312" s="5">
        <f t="shared" ref="D312:G312" si="358">D313+D314</f>
        <v>-226.3</v>
      </c>
      <c r="E312" s="5">
        <f t="shared" si="358"/>
        <v>6.1000000000000014</v>
      </c>
      <c r="F312" s="5">
        <f t="shared" si="358"/>
        <v>-224.8</v>
      </c>
      <c r="G312" s="5">
        <f t="shared" si="358"/>
        <v>-21.1</v>
      </c>
      <c r="H312" s="5">
        <f>H313+H314</f>
        <v>-455.69999999999993</v>
      </c>
      <c r="I312" s="5">
        <f t="shared" ref="I312:M312" si="359">I313+I314</f>
        <v>-267.60000000000002</v>
      </c>
      <c r="J312" s="5">
        <f t="shared" si="359"/>
        <v>30.700000000000003</v>
      </c>
      <c r="K312" s="5">
        <f t="shared" si="359"/>
        <v>-210.3</v>
      </c>
      <c r="L312" s="5">
        <f t="shared" si="359"/>
        <v>-8.5</v>
      </c>
      <c r="M312" s="5">
        <f t="shared" si="359"/>
        <v>-247.8</v>
      </c>
      <c r="N312" s="55">
        <v>301</v>
      </c>
    </row>
    <row r="313" spans="1:140" ht="12.75" customHeight="1" x14ac:dyDescent="0.2">
      <c r="A313" s="53">
        <v>302</v>
      </c>
      <c r="B313" s="30" t="s">
        <v>3</v>
      </c>
      <c r="C313" s="5">
        <f>C316+C319+C324+C331</f>
        <v>213.5</v>
      </c>
      <c r="D313" s="5">
        <f t="shared" ref="D313:G313" si="360">D316+D319+D324+D331</f>
        <v>81</v>
      </c>
      <c r="E313" s="5">
        <f t="shared" si="360"/>
        <v>51.1</v>
      </c>
      <c r="F313" s="5">
        <f t="shared" si="360"/>
        <v>58.7</v>
      </c>
      <c r="G313" s="5">
        <f t="shared" si="360"/>
        <v>22.699999999999996</v>
      </c>
      <c r="H313" s="5">
        <f>H316+H319+H324+H331</f>
        <v>318.70000000000005</v>
      </c>
      <c r="I313" s="5">
        <f t="shared" ref="I313:M313" si="361">I316+I319+I324+I331</f>
        <v>58.7</v>
      </c>
      <c r="J313" s="5">
        <f t="shared" si="361"/>
        <v>77.2</v>
      </c>
      <c r="K313" s="5">
        <f t="shared" si="361"/>
        <v>111.3</v>
      </c>
      <c r="L313" s="5">
        <f t="shared" si="361"/>
        <v>71.5</v>
      </c>
      <c r="M313" s="5">
        <f t="shared" si="361"/>
        <v>77.699999999999989</v>
      </c>
      <c r="N313" s="55">
        <v>302</v>
      </c>
    </row>
    <row r="314" spans="1:140" ht="12.75" customHeight="1" x14ac:dyDescent="0.2">
      <c r="A314" s="53">
        <v>303</v>
      </c>
      <c r="B314" s="30" t="s">
        <v>4</v>
      </c>
      <c r="C314" s="5">
        <f>C317+C320+C327+C332</f>
        <v>-679.6</v>
      </c>
      <c r="D314" s="5">
        <f t="shared" ref="D314:G314" si="362">D317+D320+D327+D332</f>
        <v>-307.3</v>
      </c>
      <c r="E314" s="5">
        <f t="shared" si="362"/>
        <v>-45</v>
      </c>
      <c r="F314" s="5">
        <f t="shared" si="362"/>
        <v>-283.5</v>
      </c>
      <c r="G314" s="5">
        <f t="shared" si="362"/>
        <v>-43.8</v>
      </c>
      <c r="H314" s="5">
        <f>H317+H320+H327+H332</f>
        <v>-774.4</v>
      </c>
      <c r="I314" s="5">
        <f t="shared" ref="I314:M314" si="363">I317+I320+I327+I332</f>
        <v>-326.3</v>
      </c>
      <c r="J314" s="5">
        <f t="shared" si="363"/>
        <v>-46.5</v>
      </c>
      <c r="K314" s="5">
        <f t="shared" si="363"/>
        <v>-321.60000000000002</v>
      </c>
      <c r="L314" s="5">
        <f t="shared" si="363"/>
        <v>-80</v>
      </c>
      <c r="M314" s="5">
        <f t="shared" si="363"/>
        <v>-325.5</v>
      </c>
      <c r="N314" s="55">
        <v>303</v>
      </c>
    </row>
    <row r="315" spans="1:140" ht="14.1" customHeight="1" x14ac:dyDescent="0.2">
      <c r="A315" s="53">
        <v>304</v>
      </c>
      <c r="B315" s="31" t="s">
        <v>148</v>
      </c>
      <c r="C315" s="5">
        <f>C316+C317</f>
        <v>0</v>
      </c>
      <c r="D315" s="5">
        <f t="shared" ref="D315:G315" si="364">D316+D317</f>
        <v>0</v>
      </c>
      <c r="E315" s="5">
        <f t="shared" si="364"/>
        <v>0</v>
      </c>
      <c r="F315" s="5">
        <f t="shared" si="364"/>
        <v>0</v>
      </c>
      <c r="G315" s="5">
        <f t="shared" si="364"/>
        <v>0</v>
      </c>
      <c r="H315" s="5">
        <f>H316+H317</f>
        <v>0</v>
      </c>
      <c r="I315" s="5">
        <f t="shared" ref="I315:M315" si="365">I316+I317</f>
        <v>0</v>
      </c>
      <c r="J315" s="5">
        <f t="shared" si="365"/>
        <v>0</v>
      </c>
      <c r="K315" s="5">
        <f t="shared" si="365"/>
        <v>0</v>
      </c>
      <c r="L315" s="5">
        <f t="shared" si="365"/>
        <v>0</v>
      </c>
      <c r="M315" s="5">
        <f t="shared" si="365"/>
        <v>5.8</v>
      </c>
      <c r="N315" s="55">
        <v>304</v>
      </c>
    </row>
    <row r="316" spans="1:140" ht="12.75" customHeight="1" x14ac:dyDescent="0.2">
      <c r="A316" s="53">
        <v>305</v>
      </c>
      <c r="B316" s="30" t="s">
        <v>3</v>
      </c>
      <c r="C316" s="5">
        <f t="shared" ref="C316:C317" si="366">D316+E316+F316+G316</f>
        <v>0</v>
      </c>
      <c r="D316" s="5">
        <v>0</v>
      </c>
      <c r="E316" s="5">
        <v>0</v>
      </c>
      <c r="F316" s="5">
        <v>0</v>
      </c>
      <c r="G316" s="5">
        <v>0</v>
      </c>
      <c r="H316" s="5">
        <f t="shared" ref="H316:H317" si="367">I316+J316+K316+L316</f>
        <v>0</v>
      </c>
      <c r="I316" s="5">
        <v>0</v>
      </c>
      <c r="J316" s="5">
        <v>0</v>
      </c>
      <c r="K316" s="5">
        <v>0</v>
      </c>
      <c r="L316" s="5">
        <v>0</v>
      </c>
      <c r="M316" s="5">
        <v>5.8</v>
      </c>
      <c r="N316" s="55">
        <v>305</v>
      </c>
    </row>
    <row r="317" spans="1:140" ht="12.75" customHeight="1" x14ac:dyDescent="0.2">
      <c r="A317" s="53">
        <v>306</v>
      </c>
      <c r="B317" s="30" t="s">
        <v>4</v>
      </c>
      <c r="C317" s="5">
        <f t="shared" si="366"/>
        <v>0</v>
      </c>
      <c r="D317" s="5">
        <v>0</v>
      </c>
      <c r="E317" s="5">
        <v>0</v>
      </c>
      <c r="F317" s="5">
        <v>0</v>
      </c>
      <c r="G317" s="5">
        <v>0</v>
      </c>
      <c r="H317" s="5">
        <f t="shared" si="367"/>
        <v>0</v>
      </c>
      <c r="I317" s="5">
        <v>0</v>
      </c>
      <c r="J317" s="5">
        <v>0</v>
      </c>
      <c r="K317" s="5">
        <v>0</v>
      </c>
      <c r="L317" s="5">
        <v>0</v>
      </c>
      <c r="M317" s="5">
        <v>0</v>
      </c>
      <c r="N317" s="55">
        <v>306</v>
      </c>
    </row>
    <row r="318" spans="1:140" ht="12.75" customHeight="1" x14ac:dyDescent="0.2">
      <c r="A318" s="53">
        <v>307</v>
      </c>
      <c r="B318" s="31" t="s">
        <v>149</v>
      </c>
      <c r="C318" s="5">
        <f>C319+C320</f>
        <v>-594.90000000000009</v>
      </c>
      <c r="D318" s="5">
        <f t="shared" ref="D318:G318" si="368">D319+D320</f>
        <v>-258.70000000000005</v>
      </c>
      <c r="E318" s="5">
        <f t="shared" si="368"/>
        <v>-17.399999999999999</v>
      </c>
      <c r="F318" s="5">
        <f t="shared" si="368"/>
        <v>-257.39999999999998</v>
      </c>
      <c r="G318" s="5">
        <f t="shared" si="368"/>
        <v>-61.400000000000006</v>
      </c>
      <c r="H318" s="5">
        <f>H319+H320</f>
        <v>-627</v>
      </c>
      <c r="I318" s="5">
        <f t="shared" ref="I318:M318" si="369">I319+I320</f>
        <v>-296.89999999999998</v>
      </c>
      <c r="J318" s="5">
        <f t="shared" si="369"/>
        <v>-4.6000000000000014</v>
      </c>
      <c r="K318" s="5">
        <f t="shared" si="369"/>
        <v>-275.3</v>
      </c>
      <c r="L318" s="5">
        <f t="shared" si="369"/>
        <v>-50.2</v>
      </c>
      <c r="M318" s="5">
        <f t="shared" si="369"/>
        <v>-298.5</v>
      </c>
      <c r="N318" s="55">
        <v>307</v>
      </c>
    </row>
    <row r="319" spans="1:140" ht="12.75" customHeight="1" x14ac:dyDescent="0.2">
      <c r="A319" s="53">
        <v>308</v>
      </c>
      <c r="B319" s="30" t="s">
        <v>3</v>
      </c>
      <c r="C319" s="5">
        <f t="shared" ref="C319" si="370">D319+E319+F319+G319</f>
        <v>7.7999999999999972</v>
      </c>
      <c r="D319" s="5">
        <v>29.4</v>
      </c>
      <c r="E319" s="5">
        <v>7.4</v>
      </c>
      <c r="F319" s="5">
        <v>7.6</v>
      </c>
      <c r="G319" s="5">
        <v>-36.6</v>
      </c>
      <c r="H319" s="5">
        <f t="shared" ref="H319" si="371">I319+J319+K319+L319</f>
        <v>72.100000000000009</v>
      </c>
      <c r="I319" s="5">
        <v>10.6</v>
      </c>
      <c r="J319" s="5">
        <v>25.4</v>
      </c>
      <c r="K319" s="5">
        <v>28.2</v>
      </c>
      <c r="L319" s="5">
        <v>7.9</v>
      </c>
      <c r="M319" s="5">
        <v>5.0999999999999996</v>
      </c>
      <c r="N319" s="55">
        <v>308</v>
      </c>
    </row>
    <row r="320" spans="1:140" ht="12.75" customHeight="1" x14ac:dyDescent="0.2">
      <c r="A320" s="53">
        <v>309</v>
      </c>
      <c r="B320" s="30" t="s">
        <v>4</v>
      </c>
      <c r="C320" s="5">
        <f>C321+C322</f>
        <v>-602.70000000000005</v>
      </c>
      <c r="D320" s="5">
        <f t="shared" ref="D320:G320" si="372">D321+D322</f>
        <v>-288.10000000000002</v>
      </c>
      <c r="E320" s="5">
        <f t="shared" si="372"/>
        <v>-24.8</v>
      </c>
      <c r="F320" s="5">
        <f t="shared" si="372"/>
        <v>-265</v>
      </c>
      <c r="G320" s="5">
        <f t="shared" si="372"/>
        <v>-24.8</v>
      </c>
      <c r="H320" s="5">
        <f>H321+H322</f>
        <v>-699.1</v>
      </c>
      <c r="I320" s="5">
        <f t="shared" ref="I320:M320" si="373">I321+I322</f>
        <v>-307.5</v>
      </c>
      <c r="J320" s="5">
        <f t="shared" si="373"/>
        <v>-30</v>
      </c>
      <c r="K320" s="5">
        <f t="shared" si="373"/>
        <v>-303.5</v>
      </c>
      <c r="L320" s="5">
        <f t="shared" si="373"/>
        <v>-58.1</v>
      </c>
      <c r="M320" s="5">
        <f t="shared" si="373"/>
        <v>-303.60000000000002</v>
      </c>
      <c r="N320" s="55">
        <v>309</v>
      </c>
    </row>
    <row r="321" spans="1:14" ht="12.75" customHeight="1" x14ac:dyDescent="0.2">
      <c r="A321" s="53">
        <v>310</v>
      </c>
      <c r="B321" s="31" t="s">
        <v>364</v>
      </c>
      <c r="C321" s="5">
        <f t="shared" ref="C321:C322" si="374">D321+E321+F321+G321</f>
        <v>0</v>
      </c>
      <c r="D321" s="5">
        <v>0</v>
      </c>
      <c r="E321" s="5">
        <v>0</v>
      </c>
      <c r="F321" s="5">
        <v>0</v>
      </c>
      <c r="G321" s="5">
        <v>0</v>
      </c>
      <c r="H321" s="5">
        <f t="shared" ref="H321:H322" si="375">I321+J321+K321+L321</f>
        <v>0</v>
      </c>
      <c r="I321" s="5">
        <v>0</v>
      </c>
      <c r="J321" s="5">
        <v>0</v>
      </c>
      <c r="K321" s="5">
        <v>0</v>
      </c>
      <c r="L321" s="5">
        <v>0</v>
      </c>
      <c r="M321" s="5">
        <v>0</v>
      </c>
      <c r="N321" s="55">
        <v>310</v>
      </c>
    </row>
    <row r="322" spans="1:14" ht="12.75" customHeight="1" x14ac:dyDescent="0.2">
      <c r="A322" s="53">
        <v>311</v>
      </c>
      <c r="B322" s="31" t="s">
        <v>365</v>
      </c>
      <c r="C322" s="5">
        <f t="shared" si="374"/>
        <v>-602.70000000000005</v>
      </c>
      <c r="D322" s="4">
        <v>-288.10000000000002</v>
      </c>
      <c r="E322" s="4">
        <v>-24.8</v>
      </c>
      <c r="F322" s="4">
        <v>-265</v>
      </c>
      <c r="G322" s="4">
        <v>-24.8</v>
      </c>
      <c r="H322" s="5">
        <f t="shared" si="375"/>
        <v>-699.1</v>
      </c>
      <c r="I322" s="4">
        <v>-307.5</v>
      </c>
      <c r="J322" s="4">
        <v>-30</v>
      </c>
      <c r="K322" s="4">
        <v>-303.5</v>
      </c>
      <c r="L322" s="4">
        <v>-58.1</v>
      </c>
      <c r="M322" s="4">
        <v>-303.60000000000002</v>
      </c>
      <c r="N322" s="55">
        <v>311</v>
      </c>
    </row>
    <row r="323" spans="1:14" ht="12.75" customHeight="1" x14ac:dyDescent="0.2">
      <c r="A323" s="53">
        <v>312</v>
      </c>
      <c r="B323" s="31" t="s">
        <v>150</v>
      </c>
      <c r="C323" s="5">
        <f>C324+C327</f>
        <v>31.799999999999997</v>
      </c>
      <c r="D323" s="5">
        <f t="shared" ref="D323:G323" si="376">D324+D327</f>
        <v>9.5999999999999979</v>
      </c>
      <c r="E323" s="5">
        <f t="shared" si="376"/>
        <v>7.9000000000000021</v>
      </c>
      <c r="F323" s="5">
        <f t="shared" si="376"/>
        <v>8.4000000000000021</v>
      </c>
      <c r="G323" s="5">
        <f t="shared" si="376"/>
        <v>5.8999999999999986</v>
      </c>
      <c r="H323" s="5">
        <f>H324+H327</f>
        <v>31.899999999999991</v>
      </c>
      <c r="I323" s="5">
        <f t="shared" ref="I323:M323" si="377">I324+I327</f>
        <v>5.5</v>
      </c>
      <c r="J323" s="5">
        <f t="shared" si="377"/>
        <v>10.700000000000003</v>
      </c>
      <c r="K323" s="5">
        <f t="shared" si="377"/>
        <v>8.0999999999999979</v>
      </c>
      <c r="L323" s="5">
        <f t="shared" si="377"/>
        <v>7.5999999999999979</v>
      </c>
      <c r="M323" s="5">
        <f t="shared" si="377"/>
        <v>11</v>
      </c>
      <c r="N323" s="55">
        <v>312</v>
      </c>
    </row>
    <row r="324" spans="1:14" ht="12.75" customHeight="1" x14ac:dyDescent="0.2">
      <c r="A324" s="53">
        <v>313</v>
      </c>
      <c r="B324" s="30" t="s">
        <v>3</v>
      </c>
      <c r="C324" s="5">
        <f>C325+C326</f>
        <v>108.7</v>
      </c>
      <c r="D324" s="5">
        <f t="shared" ref="D324:G324" si="378">D325+D326</f>
        <v>28.8</v>
      </c>
      <c r="E324" s="5">
        <f t="shared" si="378"/>
        <v>28.1</v>
      </c>
      <c r="F324" s="5">
        <f t="shared" si="378"/>
        <v>26.900000000000002</v>
      </c>
      <c r="G324" s="5">
        <f t="shared" si="378"/>
        <v>24.9</v>
      </c>
      <c r="H324" s="5">
        <f>H325+H326</f>
        <v>107.19999999999999</v>
      </c>
      <c r="I324" s="5">
        <f t="shared" ref="I324:M324" si="379">I325+I326</f>
        <v>24.299999999999997</v>
      </c>
      <c r="J324" s="5">
        <f t="shared" si="379"/>
        <v>27.200000000000003</v>
      </c>
      <c r="K324" s="5">
        <f t="shared" si="379"/>
        <v>26.2</v>
      </c>
      <c r="L324" s="5">
        <f t="shared" si="379"/>
        <v>29.5</v>
      </c>
      <c r="M324" s="5">
        <f t="shared" si="379"/>
        <v>32.9</v>
      </c>
      <c r="N324" s="55">
        <v>313</v>
      </c>
    </row>
    <row r="325" spans="1:14" ht="12.75" customHeight="1" x14ac:dyDescent="0.2">
      <c r="A325" s="53">
        <v>314</v>
      </c>
      <c r="B325" s="31" t="s">
        <v>366</v>
      </c>
      <c r="C325" s="5">
        <f t="shared" ref="C325:C326" si="380">D325+E325+F325+G325</f>
        <v>86.7</v>
      </c>
      <c r="D325" s="10">
        <v>23.3</v>
      </c>
      <c r="E325" s="10">
        <v>22.6</v>
      </c>
      <c r="F325" s="10">
        <v>21.6</v>
      </c>
      <c r="G325" s="10">
        <v>19.2</v>
      </c>
      <c r="H325" s="5">
        <f t="shared" ref="H325:H326" si="381">I325+J325+K325+L325</f>
        <v>86.1</v>
      </c>
      <c r="I325" s="4">
        <v>19.399999999999999</v>
      </c>
      <c r="J325" s="4">
        <v>21.6</v>
      </c>
      <c r="K325" s="4">
        <v>20.9</v>
      </c>
      <c r="L325" s="4">
        <v>24.2</v>
      </c>
      <c r="M325" s="4">
        <v>28</v>
      </c>
      <c r="N325" s="55">
        <v>314</v>
      </c>
    </row>
    <row r="326" spans="1:14" ht="25.5" customHeight="1" x14ac:dyDescent="0.2">
      <c r="A326" s="53">
        <v>315</v>
      </c>
      <c r="B326" s="74" t="s">
        <v>414</v>
      </c>
      <c r="C326" s="5">
        <f t="shared" si="380"/>
        <v>22</v>
      </c>
      <c r="D326" s="4">
        <v>5.5</v>
      </c>
      <c r="E326" s="4">
        <v>5.5</v>
      </c>
      <c r="F326" s="4">
        <v>5.3</v>
      </c>
      <c r="G326" s="4">
        <v>5.7</v>
      </c>
      <c r="H326" s="5">
        <f t="shared" si="381"/>
        <v>21.1</v>
      </c>
      <c r="I326" s="4">
        <v>4.9000000000000004</v>
      </c>
      <c r="J326" s="4">
        <v>5.6</v>
      </c>
      <c r="K326" s="4">
        <v>5.3</v>
      </c>
      <c r="L326" s="4">
        <v>5.3</v>
      </c>
      <c r="M326" s="4">
        <v>4.9000000000000004</v>
      </c>
      <c r="N326" s="55">
        <v>315</v>
      </c>
    </row>
    <row r="327" spans="1:14" ht="12.75" customHeight="1" x14ac:dyDescent="0.2">
      <c r="A327" s="53">
        <v>316</v>
      </c>
      <c r="B327" s="30" t="s">
        <v>4</v>
      </c>
      <c r="C327" s="5">
        <f>C328+C329</f>
        <v>-76.900000000000006</v>
      </c>
      <c r="D327" s="5">
        <f t="shared" ref="D327:G327" si="382">D328+D329</f>
        <v>-19.200000000000003</v>
      </c>
      <c r="E327" s="5">
        <f t="shared" si="382"/>
        <v>-20.2</v>
      </c>
      <c r="F327" s="5">
        <f t="shared" si="382"/>
        <v>-18.5</v>
      </c>
      <c r="G327" s="5">
        <f t="shared" si="382"/>
        <v>-19</v>
      </c>
      <c r="H327" s="5">
        <f>H328+H329</f>
        <v>-75.3</v>
      </c>
      <c r="I327" s="5">
        <f t="shared" ref="I327:M327" si="383">I328+I329</f>
        <v>-18.799999999999997</v>
      </c>
      <c r="J327" s="5">
        <f t="shared" si="383"/>
        <v>-16.5</v>
      </c>
      <c r="K327" s="5">
        <f t="shared" si="383"/>
        <v>-18.100000000000001</v>
      </c>
      <c r="L327" s="5">
        <f t="shared" si="383"/>
        <v>-21.900000000000002</v>
      </c>
      <c r="M327" s="5">
        <f t="shared" si="383"/>
        <v>-21.9</v>
      </c>
      <c r="N327" s="55">
        <v>316</v>
      </c>
    </row>
    <row r="328" spans="1:14" ht="12.75" customHeight="1" x14ac:dyDescent="0.2">
      <c r="A328" s="53">
        <v>317</v>
      </c>
      <c r="B328" s="31" t="s">
        <v>367</v>
      </c>
      <c r="C328" s="5">
        <f t="shared" ref="C328:C329" si="384">D328+E328+F328+G328</f>
        <v>-56.9</v>
      </c>
      <c r="D328" s="4">
        <v>-13.8</v>
      </c>
      <c r="E328" s="4">
        <v>-15</v>
      </c>
      <c r="F328" s="4">
        <v>-13.6</v>
      </c>
      <c r="G328" s="4">
        <v>-14.5</v>
      </c>
      <c r="H328" s="5">
        <f t="shared" ref="H328:H329" si="385">I328+J328+K328+L328</f>
        <v>-60.4</v>
      </c>
      <c r="I328" s="4">
        <v>-14.7</v>
      </c>
      <c r="J328" s="4">
        <v>-12.8</v>
      </c>
      <c r="K328" s="4">
        <v>-14.3</v>
      </c>
      <c r="L328" s="4">
        <v>-18.600000000000001</v>
      </c>
      <c r="M328" s="4">
        <v>-18.899999999999999</v>
      </c>
      <c r="N328" s="55">
        <v>317</v>
      </c>
    </row>
    <row r="329" spans="1:14" ht="25.5" customHeight="1" x14ac:dyDescent="0.2">
      <c r="A329" s="53">
        <v>318</v>
      </c>
      <c r="B329" s="73" t="s">
        <v>415</v>
      </c>
      <c r="C329" s="5">
        <f t="shared" si="384"/>
        <v>-20</v>
      </c>
      <c r="D329" s="5">
        <v>-5.4</v>
      </c>
      <c r="E329" s="5">
        <v>-5.2</v>
      </c>
      <c r="F329" s="5">
        <v>-4.9000000000000004</v>
      </c>
      <c r="G329" s="5">
        <v>-4.5</v>
      </c>
      <c r="H329" s="5">
        <f t="shared" si="385"/>
        <v>-14.899999999999999</v>
      </c>
      <c r="I329" s="4">
        <v>-4.0999999999999996</v>
      </c>
      <c r="J329" s="4">
        <v>-3.7</v>
      </c>
      <c r="K329" s="4">
        <v>-3.8</v>
      </c>
      <c r="L329" s="4">
        <v>-3.3</v>
      </c>
      <c r="M329" s="4">
        <v>-3</v>
      </c>
      <c r="N329" s="55">
        <v>318</v>
      </c>
    </row>
    <row r="330" spans="1:14" ht="12.75" customHeight="1" x14ac:dyDescent="0.2">
      <c r="A330" s="53">
        <v>319</v>
      </c>
      <c r="B330" s="31" t="s">
        <v>151</v>
      </c>
      <c r="C330" s="5">
        <f>C331+C332</f>
        <v>97</v>
      </c>
      <c r="D330" s="5">
        <f t="shared" ref="D330:G330" si="386">D331+D332</f>
        <v>22.8</v>
      </c>
      <c r="E330" s="5">
        <f t="shared" si="386"/>
        <v>15.600000000000001</v>
      </c>
      <c r="F330" s="5">
        <f t="shared" si="386"/>
        <v>24.2</v>
      </c>
      <c r="G330" s="5">
        <f t="shared" si="386"/>
        <v>34.4</v>
      </c>
      <c r="H330" s="5">
        <f>H331+H332</f>
        <v>139.4</v>
      </c>
      <c r="I330" s="5">
        <f t="shared" ref="I330:M330" si="387">I331+I332</f>
        <v>23.8</v>
      </c>
      <c r="J330" s="5">
        <f t="shared" si="387"/>
        <v>24.599999999999998</v>
      </c>
      <c r="K330" s="5">
        <f t="shared" si="387"/>
        <v>56.9</v>
      </c>
      <c r="L330" s="5">
        <f t="shared" si="387"/>
        <v>34.1</v>
      </c>
      <c r="M330" s="5">
        <f t="shared" si="387"/>
        <v>33.9</v>
      </c>
      <c r="N330" s="55">
        <v>319</v>
      </c>
    </row>
    <row r="331" spans="1:14" ht="12.75" customHeight="1" x14ac:dyDescent="0.2">
      <c r="A331" s="53">
        <v>320</v>
      </c>
      <c r="B331" s="30" t="s">
        <v>3</v>
      </c>
      <c r="C331" s="5">
        <f t="shared" ref="C331:C332" si="388">D331+E331+F331+G331</f>
        <v>97</v>
      </c>
      <c r="D331" s="5">
        <v>22.8</v>
      </c>
      <c r="E331" s="5">
        <v>15.600000000000001</v>
      </c>
      <c r="F331" s="5">
        <v>24.2</v>
      </c>
      <c r="G331" s="5">
        <v>34.4</v>
      </c>
      <c r="H331" s="5">
        <f t="shared" ref="H331:H332" si="389">I331+J331+K331+L331</f>
        <v>139.4</v>
      </c>
      <c r="I331" s="4">
        <v>23.8</v>
      </c>
      <c r="J331" s="4">
        <v>24.599999999999998</v>
      </c>
      <c r="K331" s="4">
        <v>56.9</v>
      </c>
      <c r="L331" s="4">
        <v>34.1</v>
      </c>
      <c r="M331" s="4">
        <v>33.9</v>
      </c>
      <c r="N331" s="55">
        <v>320</v>
      </c>
    </row>
    <row r="332" spans="1:14" ht="12.75" customHeight="1" x14ac:dyDescent="0.2">
      <c r="A332" s="53">
        <v>321</v>
      </c>
      <c r="B332" s="30" t="s">
        <v>4</v>
      </c>
      <c r="C332" s="5">
        <f t="shared" si="388"/>
        <v>0</v>
      </c>
      <c r="D332" s="5">
        <v>0</v>
      </c>
      <c r="E332" s="5">
        <v>0</v>
      </c>
      <c r="F332" s="5">
        <v>0</v>
      </c>
      <c r="G332" s="5">
        <v>0</v>
      </c>
      <c r="H332" s="5">
        <f t="shared" si="389"/>
        <v>0</v>
      </c>
      <c r="I332" s="5">
        <v>0</v>
      </c>
      <c r="J332" s="5">
        <v>0</v>
      </c>
      <c r="K332" s="5">
        <v>0</v>
      </c>
      <c r="L332" s="5">
        <v>0</v>
      </c>
      <c r="M332" s="5">
        <v>0</v>
      </c>
      <c r="N332" s="55">
        <v>321</v>
      </c>
    </row>
    <row r="333" spans="1:14" ht="12.75" customHeight="1" x14ac:dyDescent="0.2">
      <c r="A333" s="53">
        <v>322</v>
      </c>
      <c r="B333" s="31" t="s">
        <v>358</v>
      </c>
      <c r="C333" s="5">
        <f>C334+C335</f>
        <v>22.9</v>
      </c>
      <c r="D333" s="5">
        <f t="shared" ref="D333:G333" si="390">D334+D335</f>
        <v>5.4</v>
      </c>
      <c r="E333" s="5">
        <f t="shared" si="390"/>
        <v>3.6</v>
      </c>
      <c r="F333" s="5">
        <f t="shared" si="390"/>
        <v>5.6</v>
      </c>
      <c r="G333" s="5">
        <f t="shared" si="390"/>
        <v>8.3000000000000007</v>
      </c>
      <c r="H333" s="5">
        <f>H334+H335</f>
        <v>24.1</v>
      </c>
      <c r="I333" s="5">
        <f t="shared" ref="I333:M333" si="391">I334+I335</f>
        <v>5.4</v>
      </c>
      <c r="J333" s="5">
        <f t="shared" si="391"/>
        <v>5.6</v>
      </c>
      <c r="K333" s="5">
        <f t="shared" si="391"/>
        <v>5.5</v>
      </c>
      <c r="L333" s="5">
        <f t="shared" si="391"/>
        <v>7.6</v>
      </c>
      <c r="M333" s="5">
        <f t="shared" si="391"/>
        <v>8</v>
      </c>
      <c r="N333" s="55">
        <v>322</v>
      </c>
    </row>
    <row r="334" spans="1:14" ht="12.75" customHeight="1" x14ac:dyDescent="0.2">
      <c r="A334" s="53">
        <v>323</v>
      </c>
      <c r="B334" s="30" t="s">
        <v>3</v>
      </c>
      <c r="C334" s="5">
        <f>C340</f>
        <v>22.9</v>
      </c>
      <c r="D334" s="5">
        <f t="shared" ref="D334:G334" si="392">D340</f>
        <v>5.4</v>
      </c>
      <c r="E334" s="5">
        <f t="shared" si="392"/>
        <v>3.6</v>
      </c>
      <c r="F334" s="5">
        <f t="shared" si="392"/>
        <v>5.6</v>
      </c>
      <c r="G334" s="5">
        <f t="shared" si="392"/>
        <v>8.3000000000000007</v>
      </c>
      <c r="H334" s="5">
        <f>H340</f>
        <v>24.1</v>
      </c>
      <c r="I334" s="5">
        <f t="shared" ref="I334:M334" si="393">I340</f>
        <v>5.4</v>
      </c>
      <c r="J334" s="5">
        <f t="shared" si="393"/>
        <v>5.6</v>
      </c>
      <c r="K334" s="5">
        <f t="shared" si="393"/>
        <v>5.5</v>
      </c>
      <c r="L334" s="5">
        <f t="shared" si="393"/>
        <v>7.6</v>
      </c>
      <c r="M334" s="5">
        <f t="shared" si="393"/>
        <v>8</v>
      </c>
      <c r="N334" s="55">
        <v>323</v>
      </c>
    </row>
    <row r="335" spans="1:14" ht="12.75" customHeight="1" x14ac:dyDescent="0.2">
      <c r="A335" s="53">
        <v>324</v>
      </c>
      <c r="B335" s="30" t="s">
        <v>4</v>
      </c>
      <c r="C335" s="11">
        <f>C336+C337+C338</f>
        <v>0</v>
      </c>
      <c r="D335" s="11">
        <f t="shared" ref="D335:G335" si="394">D336+D337+D338</f>
        <v>0</v>
      </c>
      <c r="E335" s="11">
        <f t="shared" si="394"/>
        <v>0</v>
      </c>
      <c r="F335" s="11">
        <f t="shared" si="394"/>
        <v>0</v>
      </c>
      <c r="G335" s="11">
        <f t="shared" si="394"/>
        <v>0</v>
      </c>
      <c r="H335" s="11">
        <f>H336+H337+H338</f>
        <v>0</v>
      </c>
      <c r="I335" s="11">
        <f t="shared" ref="I335:M335" si="395">I336+I337+I338</f>
        <v>0</v>
      </c>
      <c r="J335" s="11">
        <f t="shared" si="395"/>
        <v>0</v>
      </c>
      <c r="K335" s="11">
        <f t="shared" si="395"/>
        <v>0</v>
      </c>
      <c r="L335" s="11">
        <f t="shared" si="395"/>
        <v>0</v>
      </c>
      <c r="M335" s="11">
        <f t="shared" si="395"/>
        <v>0</v>
      </c>
      <c r="N335" s="55">
        <v>324</v>
      </c>
    </row>
    <row r="336" spans="1:14" ht="12.75" customHeight="1" x14ac:dyDescent="0.2">
      <c r="A336" s="53">
        <v>325</v>
      </c>
      <c r="B336" s="31" t="s">
        <v>152</v>
      </c>
      <c r="C336" s="5">
        <f t="shared" ref="C336:C338" si="396">D336+E336+F336+G336</f>
        <v>0</v>
      </c>
      <c r="D336" s="5">
        <v>0</v>
      </c>
      <c r="E336" s="5">
        <v>0</v>
      </c>
      <c r="F336" s="5">
        <v>0</v>
      </c>
      <c r="G336" s="5">
        <v>0</v>
      </c>
      <c r="H336" s="5">
        <f t="shared" ref="H336:H338" si="397">I336+J336+K336+L336</f>
        <v>0</v>
      </c>
      <c r="I336" s="5">
        <v>0</v>
      </c>
      <c r="J336" s="5">
        <v>0</v>
      </c>
      <c r="K336" s="5">
        <v>0</v>
      </c>
      <c r="L336" s="5">
        <v>0</v>
      </c>
      <c r="M336" s="5">
        <v>0</v>
      </c>
      <c r="N336" s="55">
        <v>325</v>
      </c>
    </row>
    <row r="337" spans="1:14" ht="12.75" customHeight="1" x14ac:dyDescent="0.2">
      <c r="A337" s="53">
        <v>326</v>
      </c>
      <c r="B337" s="31" t="s">
        <v>154</v>
      </c>
      <c r="C337" s="5">
        <f t="shared" si="396"/>
        <v>0</v>
      </c>
      <c r="D337" s="5">
        <v>0</v>
      </c>
      <c r="E337" s="5">
        <v>0</v>
      </c>
      <c r="F337" s="5">
        <v>0</v>
      </c>
      <c r="G337" s="5">
        <v>0</v>
      </c>
      <c r="H337" s="5">
        <f t="shared" si="397"/>
        <v>0</v>
      </c>
      <c r="I337" s="5">
        <v>0</v>
      </c>
      <c r="J337" s="5">
        <v>0</v>
      </c>
      <c r="K337" s="5">
        <v>0</v>
      </c>
      <c r="L337" s="5">
        <v>0</v>
      </c>
      <c r="M337" s="5">
        <v>0</v>
      </c>
      <c r="N337" s="55">
        <v>326</v>
      </c>
    </row>
    <row r="338" spans="1:14" ht="12.75" customHeight="1" x14ac:dyDescent="0.2">
      <c r="A338" s="53">
        <v>327</v>
      </c>
      <c r="B338" s="31" t="s">
        <v>153</v>
      </c>
      <c r="C338" s="5">
        <f t="shared" si="396"/>
        <v>0</v>
      </c>
      <c r="D338" s="5">
        <v>0</v>
      </c>
      <c r="E338" s="5">
        <v>0</v>
      </c>
      <c r="F338" s="5">
        <v>0</v>
      </c>
      <c r="G338" s="5">
        <v>0</v>
      </c>
      <c r="H338" s="5">
        <f t="shared" si="397"/>
        <v>0</v>
      </c>
      <c r="I338" s="5">
        <v>0</v>
      </c>
      <c r="J338" s="5">
        <v>0</v>
      </c>
      <c r="K338" s="5">
        <v>0</v>
      </c>
      <c r="L338" s="5">
        <v>0</v>
      </c>
      <c r="M338" s="5">
        <v>0</v>
      </c>
      <c r="N338" s="55">
        <v>327</v>
      </c>
    </row>
    <row r="339" spans="1:14" ht="12.75" customHeight="1" x14ac:dyDescent="0.2">
      <c r="A339" s="53">
        <v>328</v>
      </c>
      <c r="B339" s="31" t="s">
        <v>155</v>
      </c>
      <c r="C339" s="5">
        <f>C340+C341</f>
        <v>22.9</v>
      </c>
      <c r="D339" s="5">
        <f t="shared" ref="D339:G339" si="398">D340+D341</f>
        <v>5.4</v>
      </c>
      <c r="E339" s="5">
        <f t="shared" si="398"/>
        <v>3.6</v>
      </c>
      <c r="F339" s="5">
        <f t="shared" si="398"/>
        <v>5.6</v>
      </c>
      <c r="G339" s="5">
        <f t="shared" si="398"/>
        <v>8.3000000000000007</v>
      </c>
      <c r="H339" s="5">
        <f>H340+H341</f>
        <v>24.1</v>
      </c>
      <c r="I339" s="5">
        <f t="shared" ref="I339:M339" si="399">I340+I341</f>
        <v>5.4</v>
      </c>
      <c r="J339" s="5">
        <f t="shared" si="399"/>
        <v>5.6</v>
      </c>
      <c r="K339" s="5">
        <f t="shared" si="399"/>
        <v>5.5</v>
      </c>
      <c r="L339" s="5">
        <f t="shared" si="399"/>
        <v>7.6</v>
      </c>
      <c r="M339" s="5">
        <f t="shared" si="399"/>
        <v>8</v>
      </c>
      <c r="N339" s="55">
        <v>328</v>
      </c>
    </row>
    <row r="340" spans="1:14" ht="12.75" customHeight="1" x14ac:dyDescent="0.2">
      <c r="A340" s="53">
        <v>329</v>
      </c>
      <c r="B340" s="30" t="s">
        <v>3</v>
      </c>
      <c r="C340" s="5">
        <f t="shared" ref="C340:C341" si="400">D340+E340+F340+G340</f>
        <v>22.9</v>
      </c>
      <c r="D340" s="5">
        <v>5.4</v>
      </c>
      <c r="E340" s="5">
        <v>3.6</v>
      </c>
      <c r="F340" s="5">
        <v>5.6</v>
      </c>
      <c r="G340" s="5">
        <v>8.3000000000000007</v>
      </c>
      <c r="H340" s="5">
        <f t="shared" ref="H340:H341" si="401">I340+J340+K340+L340</f>
        <v>24.1</v>
      </c>
      <c r="I340" s="5">
        <v>5.4</v>
      </c>
      <c r="J340" s="5">
        <v>5.6</v>
      </c>
      <c r="K340" s="5">
        <v>5.5</v>
      </c>
      <c r="L340" s="5">
        <v>7.6</v>
      </c>
      <c r="M340" s="5">
        <v>8</v>
      </c>
      <c r="N340" s="55">
        <v>329</v>
      </c>
    </row>
    <row r="341" spans="1:14" ht="12.75" customHeight="1" x14ac:dyDescent="0.2">
      <c r="A341" s="53">
        <v>330</v>
      </c>
      <c r="B341" s="30" t="s">
        <v>4</v>
      </c>
      <c r="C341" s="5">
        <f t="shared" si="400"/>
        <v>0</v>
      </c>
      <c r="D341" s="5">
        <v>0</v>
      </c>
      <c r="E341" s="5">
        <v>0</v>
      </c>
      <c r="F341" s="5">
        <v>0</v>
      </c>
      <c r="G341" s="5">
        <v>0</v>
      </c>
      <c r="H341" s="5">
        <f t="shared" si="401"/>
        <v>0</v>
      </c>
      <c r="I341" s="5">
        <v>0</v>
      </c>
      <c r="J341" s="5">
        <v>0</v>
      </c>
      <c r="K341" s="5">
        <v>0</v>
      </c>
      <c r="L341" s="5">
        <v>0</v>
      </c>
      <c r="M341" s="5">
        <v>0</v>
      </c>
      <c r="N341" s="55">
        <v>330</v>
      </c>
    </row>
    <row r="342" spans="1:14" ht="12.75" customHeight="1" x14ac:dyDescent="0.2">
      <c r="A342" s="53">
        <v>331</v>
      </c>
      <c r="B342" s="31" t="s">
        <v>156</v>
      </c>
      <c r="C342" s="56">
        <f>C343+C344</f>
        <v>213.80000000000018</v>
      </c>
      <c r="D342" s="57">
        <f t="shared" ref="D342:G342" si="402">D343+D344</f>
        <v>41.000000000000057</v>
      </c>
      <c r="E342" s="57">
        <f t="shared" si="402"/>
        <v>67.900000000000034</v>
      </c>
      <c r="F342" s="57">
        <f t="shared" si="402"/>
        <v>43.699999999999932</v>
      </c>
      <c r="G342" s="57">
        <f t="shared" si="402"/>
        <v>61.199999999999989</v>
      </c>
      <c r="H342" s="56">
        <f>H343+H344</f>
        <v>150</v>
      </c>
      <c r="I342" s="58">
        <f t="shared" ref="I342:M342" si="403">I343+I344</f>
        <v>39.899999999999977</v>
      </c>
      <c r="J342" s="58">
        <f t="shared" si="403"/>
        <v>47.099999999999966</v>
      </c>
      <c r="K342" s="58">
        <f t="shared" si="403"/>
        <v>20.799999999999955</v>
      </c>
      <c r="L342" s="58">
        <f t="shared" si="403"/>
        <v>42.199999999999932</v>
      </c>
      <c r="M342" s="58">
        <f t="shared" si="403"/>
        <v>18.300000000000068</v>
      </c>
      <c r="N342" s="55">
        <v>331</v>
      </c>
    </row>
    <row r="343" spans="1:14" ht="12.75" customHeight="1" x14ac:dyDescent="0.2">
      <c r="A343" s="53">
        <v>332</v>
      </c>
      <c r="B343" s="30" t="s">
        <v>3</v>
      </c>
      <c r="C343" s="5">
        <f>C346+C352+C362+C369</f>
        <v>1515.7</v>
      </c>
      <c r="D343" s="5">
        <f t="shared" ref="D343:G343" si="404">D346+D352+D362+D369</f>
        <v>365.3</v>
      </c>
      <c r="E343" s="5">
        <f t="shared" si="404"/>
        <v>380.20000000000005</v>
      </c>
      <c r="F343" s="5">
        <f t="shared" si="404"/>
        <v>381.49999999999994</v>
      </c>
      <c r="G343" s="5">
        <f t="shared" si="404"/>
        <v>388.7</v>
      </c>
      <c r="H343" s="5">
        <f>H346+H352+H362+H369</f>
        <v>1511.3</v>
      </c>
      <c r="I343" s="5">
        <f t="shared" ref="I343:M343" si="405">I346+I352+I362+I369</f>
        <v>383.9</v>
      </c>
      <c r="J343" s="5">
        <f t="shared" si="405"/>
        <v>374.09999999999997</v>
      </c>
      <c r="K343" s="5">
        <f t="shared" si="405"/>
        <v>373.4</v>
      </c>
      <c r="L343" s="5">
        <f t="shared" si="405"/>
        <v>379.9</v>
      </c>
      <c r="M343" s="5">
        <f t="shared" si="405"/>
        <v>375.70000000000005</v>
      </c>
      <c r="N343" s="55">
        <v>332</v>
      </c>
    </row>
    <row r="344" spans="1:14" ht="12.75" customHeight="1" x14ac:dyDescent="0.2">
      <c r="A344" s="53">
        <v>333</v>
      </c>
      <c r="B344" s="30" t="s">
        <v>4</v>
      </c>
      <c r="C344" s="5">
        <f>C347+C355+C365+C374</f>
        <v>-1301.8999999999999</v>
      </c>
      <c r="D344" s="5">
        <f t="shared" ref="D344:G344" si="406">D347+D355+D365+D374</f>
        <v>-324.29999999999995</v>
      </c>
      <c r="E344" s="5">
        <f t="shared" si="406"/>
        <v>-312.3</v>
      </c>
      <c r="F344" s="5">
        <f t="shared" si="406"/>
        <v>-337.8</v>
      </c>
      <c r="G344" s="5">
        <f t="shared" si="406"/>
        <v>-327.5</v>
      </c>
      <c r="H344" s="5">
        <f>H347+H355+H365+H374</f>
        <v>-1361.3</v>
      </c>
      <c r="I344" s="5">
        <f t="shared" ref="I344:M344" si="407">I347+I355+I365+I374</f>
        <v>-344</v>
      </c>
      <c r="J344" s="5">
        <f t="shared" si="407"/>
        <v>-327</v>
      </c>
      <c r="K344" s="5">
        <f t="shared" si="407"/>
        <v>-352.6</v>
      </c>
      <c r="L344" s="5">
        <f t="shared" si="407"/>
        <v>-337.70000000000005</v>
      </c>
      <c r="M344" s="5">
        <f t="shared" si="407"/>
        <v>-357.4</v>
      </c>
      <c r="N344" s="55">
        <v>333</v>
      </c>
    </row>
    <row r="345" spans="1:14" ht="12.75" customHeight="1" x14ac:dyDescent="0.2">
      <c r="A345" s="53">
        <v>334</v>
      </c>
      <c r="B345" s="31" t="s">
        <v>157</v>
      </c>
      <c r="C345" s="5">
        <f>C346+C347</f>
        <v>23.400000000000002</v>
      </c>
      <c r="D345" s="11">
        <f t="shared" ref="D345:G345" si="408">D346+D347</f>
        <v>3.3</v>
      </c>
      <c r="E345" s="11">
        <f t="shared" si="408"/>
        <v>5.9</v>
      </c>
      <c r="F345" s="11">
        <f t="shared" si="408"/>
        <v>6.9</v>
      </c>
      <c r="G345" s="11">
        <f t="shared" si="408"/>
        <v>7.3</v>
      </c>
      <c r="H345" s="5">
        <f>H346+H347</f>
        <v>33.9</v>
      </c>
      <c r="I345" s="4">
        <f t="shared" ref="I345:M345" si="409">I346+I347</f>
        <v>7.8</v>
      </c>
      <c r="J345" s="4">
        <f t="shared" si="409"/>
        <v>8.9</v>
      </c>
      <c r="K345" s="4">
        <f t="shared" si="409"/>
        <v>9.1999999999999993</v>
      </c>
      <c r="L345" s="4">
        <f t="shared" si="409"/>
        <v>8</v>
      </c>
      <c r="M345" s="4">
        <f t="shared" si="409"/>
        <v>7.5</v>
      </c>
      <c r="N345" s="55">
        <v>334</v>
      </c>
    </row>
    <row r="346" spans="1:14" ht="12.75" customHeight="1" x14ac:dyDescent="0.2">
      <c r="A346" s="53">
        <v>335</v>
      </c>
      <c r="B346" s="30" t="s">
        <v>3</v>
      </c>
      <c r="C346" s="5">
        <f t="shared" ref="C346:C347" si="410">D346+E346+F346+G346</f>
        <v>23.400000000000002</v>
      </c>
      <c r="D346" s="10">
        <v>3.3</v>
      </c>
      <c r="E346" s="10">
        <v>5.9</v>
      </c>
      <c r="F346" s="10">
        <v>6.9</v>
      </c>
      <c r="G346" s="10">
        <v>7.3</v>
      </c>
      <c r="H346" s="5">
        <f t="shared" ref="H346:H347" si="411">I346+J346+K346+L346</f>
        <v>33.9</v>
      </c>
      <c r="I346" s="4">
        <v>7.8</v>
      </c>
      <c r="J346" s="4">
        <v>8.9</v>
      </c>
      <c r="K346" s="4">
        <v>9.1999999999999993</v>
      </c>
      <c r="L346" s="4">
        <v>8</v>
      </c>
      <c r="M346" s="4">
        <v>7.5</v>
      </c>
      <c r="N346" s="55">
        <v>335</v>
      </c>
    </row>
    <row r="347" spans="1:14" ht="12.75" customHeight="1" x14ac:dyDescent="0.2">
      <c r="A347" s="53">
        <v>336</v>
      </c>
      <c r="B347" s="30" t="s">
        <v>4</v>
      </c>
      <c r="C347" s="5">
        <f t="shared" si="410"/>
        <v>0</v>
      </c>
      <c r="D347" s="5">
        <v>0</v>
      </c>
      <c r="E347" s="5">
        <v>0</v>
      </c>
      <c r="F347" s="5">
        <v>0</v>
      </c>
      <c r="G347" s="5">
        <v>0</v>
      </c>
      <c r="H347" s="5">
        <f t="shared" si="411"/>
        <v>0</v>
      </c>
      <c r="I347" s="5">
        <v>0</v>
      </c>
      <c r="J347" s="5">
        <v>0</v>
      </c>
      <c r="K347" s="5">
        <v>0</v>
      </c>
      <c r="L347" s="5">
        <v>0</v>
      </c>
      <c r="M347" s="5">
        <v>0</v>
      </c>
      <c r="N347" s="55">
        <v>336</v>
      </c>
    </row>
    <row r="348" spans="1:14" ht="12.75" customHeight="1" x14ac:dyDescent="0.2">
      <c r="A348" s="53">
        <v>337</v>
      </c>
      <c r="B348" s="31" t="s">
        <v>158</v>
      </c>
      <c r="C348" s="5">
        <f>C349+C350</f>
        <v>0</v>
      </c>
      <c r="D348" s="11">
        <f t="shared" ref="D348:G348" si="412">D349+D350</f>
        <v>0</v>
      </c>
      <c r="E348" s="11">
        <f t="shared" si="412"/>
        <v>0</v>
      </c>
      <c r="F348" s="11">
        <f t="shared" si="412"/>
        <v>0</v>
      </c>
      <c r="G348" s="11">
        <f t="shared" si="412"/>
        <v>0</v>
      </c>
      <c r="H348" s="5">
        <f>H349+H350</f>
        <v>0</v>
      </c>
      <c r="I348" s="4">
        <f t="shared" ref="I348:M348" si="413">I349+I350</f>
        <v>0</v>
      </c>
      <c r="J348" s="4">
        <f t="shared" si="413"/>
        <v>0</v>
      </c>
      <c r="K348" s="4">
        <f t="shared" si="413"/>
        <v>0</v>
      </c>
      <c r="L348" s="4">
        <f t="shared" si="413"/>
        <v>0</v>
      </c>
      <c r="M348" s="4">
        <f t="shared" si="413"/>
        <v>0</v>
      </c>
      <c r="N348" s="55">
        <v>337</v>
      </c>
    </row>
    <row r="349" spans="1:14" ht="12.75" customHeight="1" x14ac:dyDescent="0.2">
      <c r="A349" s="53">
        <v>338</v>
      </c>
      <c r="B349" s="31" t="s">
        <v>159</v>
      </c>
      <c r="C349" s="5">
        <f t="shared" ref="C349:C350" si="414">D349+E349+F349+G349</f>
        <v>0</v>
      </c>
      <c r="D349" s="5">
        <v>0</v>
      </c>
      <c r="E349" s="5">
        <v>0</v>
      </c>
      <c r="F349" s="5">
        <v>0</v>
      </c>
      <c r="G349" s="5">
        <v>0</v>
      </c>
      <c r="H349" s="5">
        <f t="shared" ref="H349:H350" si="415">I349+J349+K349+L349</f>
        <v>0</v>
      </c>
      <c r="I349" s="5">
        <v>0</v>
      </c>
      <c r="J349" s="5">
        <v>0</v>
      </c>
      <c r="K349" s="5">
        <v>0</v>
      </c>
      <c r="L349" s="5">
        <v>0</v>
      </c>
      <c r="M349" s="5">
        <v>0</v>
      </c>
      <c r="N349" s="55">
        <v>338</v>
      </c>
    </row>
    <row r="350" spans="1:14" ht="12.75" customHeight="1" x14ac:dyDescent="0.2">
      <c r="A350" s="53">
        <v>339</v>
      </c>
      <c r="B350" s="31" t="s">
        <v>160</v>
      </c>
      <c r="C350" s="5">
        <f t="shared" si="414"/>
        <v>0</v>
      </c>
      <c r="D350" s="5">
        <v>0</v>
      </c>
      <c r="E350" s="5">
        <v>0</v>
      </c>
      <c r="F350" s="5">
        <v>0</v>
      </c>
      <c r="G350" s="5">
        <v>0</v>
      </c>
      <c r="H350" s="5">
        <f t="shared" si="415"/>
        <v>0</v>
      </c>
      <c r="I350" s="5">
        <v>0</v>
      </c>
      <c r="J350" s="5">
        <v>0</v>
      </c>
      <c r="K350" s="5">
        <v>0</v>
      </c>
      <c r="L350" s="5">
        <v>0</v>
      </c>
      <c r="M350" s="5">
        <v>0</v>
      </c>
      <c r="N350" s="55">
        <v>339</v>
      </c>
    </row>
    <row r="351" spans="1:14" ht="12.75" customHeight="1" x14ac:dyDescent="0.2">
      <c r="A351" s="53">
        <v>340</v>
      </c>
      <c r="B351" s="31" t="s">
        <v>161</v>
      </c>
      <c r="C351" s="5">
        <f>C352+C355</f>
        <v>-150.19999999999999</v>
      </c>
      <c r="D351" s="5">
        <f t="shared" ref="D351:G351" si="416">D352+D355</f>
        <v>-43.6</v>
      </c>
      <c r="E351" s="5">
        <f t="shared" si="416"/>
        <v>-30.4</v>
      </c>
      <c r="F351" s="5">
        <f t="shared" si="416"/>
        <v>-45.400000000000006</v>
      </c>
      <c r="G351" s="5">
        <f t="shared" si="416"/>
        <v>-30.8</v>
      </c>
      <c r="H351" s="5">
        <f>H352+H355</f>
        <v>-159.1</v>
      </c>
      <c r="I351" s="5">
        <f t="shared" ref="I351:M351" si="417">I352+I355</f>
        <v>-45.000000000000007</v>
      </c>
      <c r="J351" s="5">
        <f t="shared" si="417"/>
        <v>-33.200000000000003</v>
      </c>
      <c r="K351" s="5">
        <f t="shared" si="417"/>
        <v>-45.8</v>
      </c>
      <c r="L351" s="5">
        <f t="shared" si="417"/>
        <v>-35.1</v>
      </c>
      <c r="M351" s="5">
        <f t="shared" si="417"/>
        <v>-49.500000000000007</v>
      </c>
      <c r="N351" s="55">
        <v>340</v>
      </c>
    </row>
    <row r="352" spans="1:14" ht="12.75" customHeight="1" x14ac:dyDescent="0.2">
      <c r="A352" s="53">
        <v>341</v>
      </c>
      <c r="B352" s="30" t="s">
        <v>3</v>
      </c>
      <c r="C352" s="5">
        <f>C353+C354</f>
        <v>1</v>
      </c>
      <c r="D352" s="11">
        <f t="shared" ref="D352:G352" si="418">D353+D354</f>
        <v>0.2</v>
      </c>
      <c r="E352" s="11">
        <f t="shared" si="418"/>
        <v>0.2</v>
      </c>
      <c r="F352" s="11">
        <f t="shared" si="418"/>
        <v>0.3</v>
      </c>
      <c r="G352" s="11">
        <f t="shared" si="418"/>
        <v>0.3</v>
      </c>
      <c r="H352" s="5">
        <f>H353+H354</f>
        <v>0.4</v>
      </c>
      <c r="I352" s="4">
        <f t="shared" ref="I352:M352" si="419">I353+I354</f>
        <v>0.4</v>
      </c>
      <c r="J352" s="4">
        <f t="shared" si="419"/>
        <v>0</v>
      </c>
      <c r="K352" s="4">
        <f t="shared" si="419"/>
        <v>0</v>
      </c>
      <c r="L352" s="4">
        <f t="shared" si="419"/>
        <v>0</v>
      </c>
      <c r="M352" s="4">
        <f t="shared" si="419"/>
        <v>0</v>
      </c>
      <c r="N352" s="55">
        <v>341</v>
      </c>
    </row>
    <row r="353" spans="1:14" ht="12.75" customHeight="1" x14ac:dyDescent="0.2">
      <c r="A353" s="53">
        <v>342</v>
      </c>
      <c r="B353" s="31" t="s">
        <v>162</v>
      </c>
      <c r="C353" s="5">
        <f t="shared" ref="C353:C354" si="420">D353+E353+F353+G353</f>
        <v>1</v>
      </c>
      <c r="D353" s="5">
        <v>0.2</v>
      </c>
      <c r="E353" s="5">
        <v>0.2</v>
      </c>
      <c r="F353" s="5">
        <v>0.3</v>
      </c>
      <c r="G353" s="5">
        <v>0.3</v>
      </c>
      <c r="H353" s="5">
        <f t="shared" ref="H353:H354" si="421">I353+J353+K353+L353</f>
        <v>0.4</v>
      </c>
      <c r="I353" s="5">
        <v>0.4</v>
      </c>
      <c r="J353" s="5">
        <v>0</v>
      </c>
      <c r="K353" s="5">
        <v>0</v>
      </c>
      <c r="L353" s="5">
        <v>0</v>
      </c>
      <c r="M353" s="5">
        <v>0</v>
      </c>
      <c r="N353" s="55">
        <v>342</v>
      </c>
    </row>
    <row r="354" spans="1:14" ht="12.75" customHeight="1" x14ac:dyDescent="0.2">
      <c r="A354" s="53">
        <v>343</v>
      </c>
      <c r="B354" s="31" t="s">
        <v>163</v>
      </c>
      <c r="C354" s="5">
        <f t="shared" si="420"/>
        <v>0</v>
      </c>
      <c r="D354" s="5">
        <v>0</v>
      </c>
      <c r="E354" s="5">
        <v>0</v>
      </c>
      <c r="F354" s="5">
        <v>0</v>
      </c>
      <c r="G354" s="5">
        <v>0</v>
      </c>
      <c r="H354" s="5">
        <f t="shared" si="421"/>
        <v>0</v>
      </c>
      <c r="I354" s="5">
        <v>0</v>
      </c>
      <c r="J354" s="5">
        <v>0</v>
      </c>
      <c r="K354" s="5">
        <v>0</v>
      </c>
      <c r="L354" s="5">
        <v>0</v>
      </c>
      <c r="M354" s="5">
        <v>0</v>
      </c>
      <c r="N354" s="55">
        <v>343</v>
      </c>
    </row>
    <row r="355" spans="1:14" ht="12.75" customHeight="1" x14ac:dyDescent="0.2">
      <c r="A355" s="53">
        <v>344</v>
      </c>
      <c r="B355" s="30" t="s">
        <v>4</v>
      </c>
      <c r="C355" s="11">
        <f>C356+C357+C358+C359+C360</f>
        <v>-151.19999999999999</v>
      </c>
      <c r="D355" s="11">
        <f t="shared" ref="D355:G355" si="422">D356+D357+D358+D359+D360</f>
        <v>-43.800000000000004</v>
      </c>
      <c r="E355" s="11">
        <f t="shared" si="422"/>
        <v>-30.599999999999998</v>
      </c>
      <c r="F355" s="11">
        <f t="shared" si="422"/>
        <v>-45.7</v>
      </c>
      <c r="G355" s="11">
        <f t="shared" si="422"/>
        <v>-31.1</v>
      </c>
      <c r="H355" s="11">
        <f>H356+H357+H358+H359+H360</f>
        <v>-159.5</v>
      </c>
      <c r="I355" s="11">
        <f t="shared" ref="I355:M355" si="423">I356+I357+I358+I359+I360</f>
        <v>-45.400000000000006</v>
      </c>
      <c r="J355" s="11">
        <f t="shared" si="423"/>
        <v>-33.200000000000003</v>
      </c>
      <c r="K355" s="11">
        <f t="shared" si="423"/>
        <v>-45.8</v>
      </c>
      <c r="L355" s="11">
        <f t="shared" si="423"/>
        <v>-35.1</v>
      </c>
      <c r="M355" s="11">
        <f t="shared" si="423"/>
        <v>-49.500000000000007</v>
      </c>
      <c r="N355" s="55">
        <v>344</v>
      </c>
    </row>
    <row r="356" spans="1:14" ht="12.75" customHeight="1" x14ac:dyDescent="0.2">
      <c r="A356" s="53">
        <v>345</v>
      </c>
      <c r="B356" s="31" t="s">
        <v>164</v>
      </c>
      <c r="C356" s="5">
        <f t="shared" ref="C356:C360" si="424">D356+E356+F356+G356</f>
        <v>-126.5</v>
      </c>
      <c r="D356" s="4">
        <v>-35</v>
      </c>
      <c r="E356" s="4">
        <v>-27.2</v>
      </c>
      <c r="F356" s="4">
        <v>-37.299999999999997</v>
      </c>
      <c r="G356" s="4">
        <v>-27</v>
      </c>
      <c r="H356" s="5">
        <f t="shared" ref="H356:H360" si="425">I356+J356+K356+L356</f>
        <v>-138.1</v>
      </c>
      <c r="I356" s="4">
        <v>-38.5</v>
      </c>
      <c r="J356" s="4">
        <v>-29.6</v>
      </c>
      <c r="K356" s="4">
        <v>-38.799999999999997</v>
      </c>
      <c r="L356" s="4">
        <v>-31.2</v>
      </c>
      <c r="M356" s="4">
        <v>-42.7</v>
      </c>
      <c r="N356" s="55">
        <v>345</v>
      </c>
    </row>
    <row r="357" spans="1:14" ht="12.75" customHeight="1" x14ac:dyDescent="0.2">
      <c r="A357" s="53">
        <v>346</v>
      </c>
      <c r="B357" s="31" t="s">
        <v>165</v>
      </c>
      <c r="C357" s="5">
        <f t="shared" si="424"/>
        <v>-4.2</v>
      </c>
      <c r="D357" s="5">
        <v>-1.7</v>
      </c>
      <c r="E357" s="5">
        <v>0</v>
      </c>
      <c r="F357" s="5">
        <v>-1.7</v>
      </c>
      <c r="G357" s="5">
        <v>-0.8</v>
      </c>
      <c r="H357" s="5">
        <f t="shared" si="425"/>
        <v>-1.6</v>
      </c>
      <c r="I357" s="5">
        <v>-0.2</v>
      </c>
      <c r="J357" s="5">
        <v>0</v>
      </c>
      <c r="K357" s="5">
        <v>-0.6</v>
      </c>
      <c r="L357" s="5">
        <v>-0.8</v>
      </c>
      <c r="M357" s="5">
        <v>-0.6</v>
      </c>
      <c r="N357" s="55">
        <v>346</v>
      </c>
    </row>
    <row r="358" spans="1:14" ht="12.75" customHeight="1" x14ac:dyDescent="0.2">
      <c r="A358" s="53">
        <v>347</v>
      </c>
      <c r="B358" s="31" t="s">
        <v>166</v>
      </c>
      <c r="C358" s="5">
        <f t="shared" si="424"/>
        <v>-20.5</v>
      </c>
      <c r="D358" s="5">
        <v>-7.1</v>
      </c>
      <c r="E358" s="5">
        <v>-3.4</v>
      </c>
      <c r="F358" s="5">
        <v>-6.7</v>
      </c>
      <c r="G358" s="5">
        <v>-3.3</v>
      </c>
      <c r="H358" s="5">
        <f t="shared" si="425"/>
        <v>-19.800000000000004</v>
      </c>
      <c r="I358" s="5">
        <v>-6.7</v>
      </c>
      <c r="J358" s="5">
        <v>-3.6</v>
      </c>
      <c r="K358" s="5">
        <v>-6.4</v>
      </c>
      <c r="L358" s="5">
        <v>-3.1</v>
      </c>
      <c r="M358" s="5">
        <v>-6.2</v>
      </c>
      <c r="N358" s="55">
        <v>347</v>
      </c>
    </row>
    <row r="359" spans="1:14" ht="12.75" customHeight="1" x14ac:dyDescent="0.2">
      <c r="A359" s="53">
        <v>348</v>
      </c>
      <c r="B359" s="31" t="s">
        <v>167</v>
      </c>
      <c r="C359" s="5">
        <f t="shared" si="424"/>
        <v>0</v>
      </c>
      <c r="D359" s="5">
        <v>0</v>
      </c>
      <c r="E359" s="5">
        <v>0</v>
      </c>
      <c r="F359" s="5">
        <v>0</v>
      </c>
      <c r="G359" s="5">
        <v>0</v>
      </c>
      <c r="H359" s="5">
        <f t="shared" si="425"/>
        <v>0</v>
      </c>
      <c r="I359" s="5">
        <v>0</v>
      </c>
      <c r="J359" s="5">
        <v>0</v>
      </c>
      <c r="K359" s="5">
        <v>0</v>
      </c>
      <c r="L359" s="5">
        <v>0</v>
      </c>
      <c r="M359" s="5">
        <v>0</v>
      </c>
      <c r="N359" s="55">
        <v>348</v>
      </c>
    </row>
    <row r="360" spans="1:14" ht="12.75" customHeight="1" x14ac:dyDescent="0.2">
      <c r="A360" s="53">
        <v>349</v>
      </c>
      <c r="B360" s="31" t="s">
        <v>168</v>
      </c>
      <c r="C360" s="5">
        <f t="shared" si="424"/>
        <v>0</v>
      </c>
      <c r="D360" s="5">
        <v>0</v>
      </c>
      <c r="E360" s="5">
        <v>0</v>
      </c>
      <c r="F360" s="5">
        <v>0</v>
      </c>
      <c r="G360" s="5">
        <v>0</v>
      </c>
      <c r="H360" s="5">
        <f t="shared" si="425"/>
        <v>0</v>
      </c>
      <c r="I360" s="5">
        <v>0</v>
      </c>
      <c r="J360" s="5">
        <v>0</v>
      </c>
      <c r="K360" s="5">
        <v>0</v>
      </c>
      <c r="L360" s="5">
        <v>0</v>
      </c>
      <c r="M360" s="5">
        <v>0</v>
      </c>
      <c r="N360" s="55">
        <v>349</v>
      </c>
    </row>
    <row r="361" spans="1:14" ht="12.75" customHeight="1" x14ac:dyDescent="0.2">
      <c r="A361" s="53">
        <v>350</v>
      </c>
      <c r="B361" s="31" t="s">
        <v>169</v>
      </c>
      <c r="C361" s="5">
        <f>C362+C365</f>
        <v>430.10000000000014</v>
      </c>
      <c r="D361" s="5">
        <f t="shared" ref="D361:G361" si="426">D362+D365</f>
        <v>103.50000000000003</v>
      </c>
      <c r="E361" s="5">
        <f t="shared" si="426"/>
        <v>114.00000000000006</v>
      </c>
      <c r="F361" s="5">
        <f t="shared" si="426"/>
        <v>104.29999999999995</v>
      </c>
      <c r="G361" s="5">
        <f t="shared" si="426"/>
        <v>108.29999999999995</v>
      </c>
      <c r="H361" s="5">
        <f>H362+H365</f>
        <v>357.29999999999995</v>
      </c>
      <c r="I361" s="5">
        <f t="shared" ref="I361:M361" si="427">I362+I365</f>
        <v>99.300000000000011</v>
      </c>
      <c r="J361" s="5">
        <f t="shared" si="427"/>
        <v>92.599999999999966</v>
      </c>
      <c r="K361" s="5">
        <f t="shared" si="427"/>
        <v>76.599999999999966</v>
      </c>
      <c r="L361" s="5">
        <f t="shared" si="427"/>
        <v>88.799999999999955</v>
      </c>
      <c r="M361" s="5">
        <f t="shared" si="427"/>
        <v>83.700000000000045</v>
      </c>
      <c r="N361" s="55">
        <v>350</v>
      </c>
    </row>
    <row r="362" spans="1:14" ht="12.75" customHeight="1" x14ac:dyDescent="0.2">
      <c r="A362" s="53">
        <v>351</v>
      </c>
      <c r="B362" s="30" t="s">
        <v>3</v>
      </c>
      <c r="C362" s="5">
        <f>C363+C364</f>
        <v>1449</v>
      </c>
      <c r="D362" s="11">
        <f t="shared" ref="D362:G362" si="428">D363+D364</f>
        <v>351.6</v>
      </c>
      <c r="E362" s="11">
        <f t="shared" si="428"/>
        <v>362.70000000000005</v>
      </c>
      <c r="F362" s="11">
        <f t="shared" si="428"/>
        <v>363.4</v>
      </c>
      <c r="G362" s="11">
        <f t="shared" si="428"/>
        <v>371.29999999999995</v>
      </c>
      <c r="H362" s="5">
        <f>H363+H364</f>
        <v>1422.3</v>
      </c>
      <c r="I362" s="4">
        <f t="shared" ref="I362:M362" si="429">I363+I364</f>
        <v>364</v>
      </c>
      <c r="J362" s="4">
        <f t="shared" si="429"/>
        <v>352.4</v>
      </c>
      <c r="K362" s="4">
        <f t="shared" si="429"/>
        <v>349.4</v>
      </c>
      <c r="L362" s="4">
        <f t="shared" si="429"/>
        <v>356.5</v>
      </c>
      <c r="M362" s="4">
        <f t="shared" si="429"/>
        <v>356.1</v>
      </c>
      <c r="N362" s="55">
        <v>351</v>
      </c>
    </row>
    <row r="363" spans="1:14" ht="12.75" customHeight="1" x14ac:dyDescent="0.2">
      <c r="A363" s="53">
        <v>352</v>
      </c>
      <c r="B363" s="31" t="s">
        <v>170</v>
      </c>
      <c r="C363" s="5">
        <f t="shared" ref="C363:C364" si="430">D363+E363+F363+G363</f>
        <v>797.9</v>
      </c>
      <c r="D363" s="5">
        <v>191</v>
      </c>
      <c r="E363" s="5">
        <v>200.8</v>
      </c>
      <c r="F363" s="5">
        <v>201.5</v>
      </c>
      <c r="G363" s="5">
        <v>204.6</v>
      </c>
      <c r="H363" s="5">
        <f t="shared" ref="H363:H364" si="431">I363+J363+K363+L363</f>
        <v>770.3</v>
      </c>
      <c r="I363" s="4">
        <v>201.2</v>
      </c>
      <c r="J363" s="4">
        <v>189</v>
      </c>
      <c r="K363" s="4">
        <v>184.9</v>
      </c>
      <c r="L363" s="4">
        <v>195.2</v>
      </c>
      <c r="M363" s="4">
        <v>197.4</v>
      </c>
      <c r="N363" s="55">
        <v>352</v>
      </c>
    </row>
    <row r="364" spans="1:14" ht="12.75" customHeight="1" x14ac:dyDescent="0.2">
      <c r="A364" s="53">
        <v>353</v>
      </c>
      <c r="B364" s="31" t="s">
        <v>171</v>
      </c>
      <c r="C364" s="5">
        <f t="shared" si="430"/>
        <v>651.09999999999991</v>
      </c>
      <c r="D364" s="5">
        <v>160.6</v>
      </c>
      <c r="E364" s="5">
        <v>161.9</v>
      </c>
      <c r="F364" s="5">
        <v>161.9</v>
      </c>
      <c r="G364" s="5">
        <v>166.7</v>
      </c>
      <c r="H364" s="5">
        <f t="shared" si="431"/>
        <v>652</v>
      </c>
      <c r="I364" s="4">
        <v>162.80000000000001</v>
      </c>
      <c r="J364" s="4">
        <v>163.4</v>
      </c>
      <c r="K364" s="4">
        <v>164.5</v>
      </c>
      <c r="L364" s="4">
        <v>161.30000000000001</v>
      </c>
      <c r="M364" s="4">
        <v>158.69999999999999</v>
      </c>
      <c r="N364" s="55">
        <v>353</v>
      </c>
    </row>
    <row r="365" spans="1:14" ht="12.75" customHeight="1" x14ac:dyDescent="0.2">
      <c r="A365" s="53">
        <v>354</v>
      </c>
      <c r="B365" s="30" t="s">
        <v>4</v>
      </c>
      <c r="C365" s="5">
        <f>C366+C367</f>
        <v>-1018.8999999999999</v>
      </c>
      <c r="D365" s="11">
        <f t="shared" ref="D365:G365" si="432">D366+D367</f>
        <v>-248.1</v>
      </c>
      <c r="E365" s="11">
        <f t="shared" si="432"/>
        <v>-248.7</v>
      </c>
      <c r="F365" s="11">
        <f t="shared" si="432"/>
        <v>-259.10000000000002</v>
      </c>
      <c r="G365" s="11">
        <f t="shared" si="432"/>
        <v>-263</v>
      </c>
      <c r="H365" s="5">
        <f>H366+H367</f>
        <v>-1065</v>
      </c>
      <c r="I365" s="4">
        <f t="shared" ref="I365:M365" si="433">I366+I367</f>
        <v>-264.7</v>
      </c>
      <c r="J365" s="4">
        <f t="shared" si="433"/>
        <v>-259.8</v>
      </c>
      <c r="K365" s="4">
        <f t="shared" si="433"/>
        <v>-272.8</v>
      </c>
      <c r="L365" s="4">
        <f t="shared" si="433"/>
        <v>-267.70000000000005</v>
      </c>
      <c r="M365" s="4">
        <f t="shared" si="433"/>
        <v>-272.39999999999998</v>
      </c>
      <c r="N365" s="55">
        <v>354</v>
      </c>
    </row>
    <row r="366" spans="1:14" ht="12.75" customHeight="1" x14ac:dyDescent="0.2">
      <c r="A366" s="53">
        <v>355</v>
      </c>
      <c r="B366" s="31" t="s">
        <v>172</v>
      </c>
      <c r="C366" s="5">
        <f t="shared" ref="C366:C368" si="434">D366+E366+F366+G366</f>
        <v>-594.09999999999991</v>
      </c>
      <c r="D366" s="9">
        <v>-142.19999999999999</v>
      </c>
      <c r="E366" s="9">
        <v>-142.6</v>
      </c>
      <c r="F366" s="9">
        <v>-153.19999999999999</v>
      </c>
      <c r="G366" s="9">
        <v>-156.1</v>
      </c>
      <c r="H366" s="5">
        <f t="shared" ref="H366:H368" si="435">I366+J366+K366+L366</f>
        <v>-634.90000000000009</v>
      </c>
      <c r="I366" s="9">
        <v>-158.9</v>
      </c>
      <c r="J366" s="9">
        <v>-152.6</v>
      </c>
      <c r="K366" s="9">
        <v>-163.1</v>
      </c>
      <c r="L366" s="9">
        <v>-160.30000000000001</v>
      </c>
      <c r="M366" s="9">
        <v>-169.3</v>
      </c>
      <c r="N366" s="55">
        <v>355</v>
      </c>
    </row>
    <row r="367" spans="1:14" ht="12.75" customHeight="1" x14ac:dyDescent="0.2">
      <c r="A367" s="53">
        <v>356</v>
      </c>
      <c r="B367" s="31" t="s">
        <v>173</v>
      </c>
      <c r="C367" s="5">
        <f t="shared" si="434"/>
        <v>-424.79999999999995</v>
      </c>
      <c r="D367" s="5">
        <v>-105.9</v>
      </c>
      <c r="E367" s="5">
        <v>-106.1</v>
      </c>
      <c r="F367" s="5">
        <v>-105.9</v>
      </c>
      <c r="G367" s="5">
        <v>-106.9</v>
      </c>
      <c r="H367" s="5">
        <f t="shared" si="435"/>
        <v>-430.1</v>
      </c>
      <c r="I367" s="4">
        <v>-105.8</v>
      </c>
      <c r="J367" s="4">
        <v>-107.2</v>
      </c>
      <c r="K367" s="4">
        <v>-109.7</v>
      </c>
      <c r="L367" s="4">
        <v>-107.4</v>
      </c>
      <c r="M367" s="4">
        <v>-103.1</v>
      </c>
      <c r="N367" s="55">
        <v>356</v>
      </c>
    </row>
    <row r="368" spans="1:14" ht="12.75" customHeight="1" x14ac:dyDescent="0.2">
      <c r="A368" s="53">
        <v>357</v>
      </c>
      <c r="B368" s="31" t="s">
        <v>174</v>
      </c>
      <c r="C368" s="5">
        <f t="shared" si="434"/>
        <v>-89.5</v>
      </c>
      <c r="D368" s="5">
        <v>-22.2</v>
      </c>
      <c r="E368" s="5">
        <v>-21.599999999999998</v>
      </c>
      <c r="F368" s="5">
        <v>-22.1</v>
      </c>
      <c r="G368" s="5">
        <v>-23.599999999999998</v>
      </c>
      <c r="H368" s="5">
        <f t="shared" si="435"/>
        <v>-82.1</v>
      </c>
      <c r="I368" s="4">
        <v>-22.199999999999996</v>
      </c>
      <c r="J368" s="4">
        <v>-21.2</v>
      </c>
      <c r="K368" s="4">
        <v>-19.2</v>
      </c>
      <c r="L368" s="4">
        <v>-19.499999999999996</v>
      </c>
      <c r="M368" s="4">
        <v>-23.400000000000002</v>
      </c>
      <c r="N368" s="55">
        <v>357</v>
      </c>
    </row>
    <row r="369" spans="1:14" ht="12.75" customHeight="1" x14ac:dyDescent="0.2">
      <c r="A369" s="53">
        <v>358</v>
      </c>
      <c r="B369" s="30" t="s">
        <v>3</v>
      </c>
      <c r="C369" s="11">
        <f>C370+C371+C372+C373</f>
        <v>42.3</v>
      </c>
      <c r="D369" s="11">
        <f t="shared" ref="D369:G369" si="436">D370+D371+D372+D373</f>
        <v>10.199999999999999</v>
      </c>
      <c r="E369" s="11">
        <f t="shared" si="436"/>
        <v>11.400000000000002</v>
      </c>
      <c r="F369" s="11">
        <f t="shared" si="436"/>
        <v>10.899999999999999</v>
      </c>
      <c r="G369" s="11">
        <f t="shared" si="436"/>
        <v>9.8000000000000007</v>
      </c>
      <c r="H369" s="11">
        <f>H370+H371+H372+H373</f>
        <v>54.7</v>
      </c>
      <c r="I369" s="11">
        <f t="shared" ref="I369:M369" si="437">I370+I371+I372+I373</f>
        <v>11.700000000000001</v>
      </c>
      <c r="J369" s="11">
        <f t="shared" si="437"/>
        <v>12.8</v>
      </c>
      <c r="K369" s="11">
        <f t="shared" si="437"/>
        <v>14.8</v>
      </c>
      <c r="L369" s="11">
        <f t="shared" si="437"/>
        <v>15.400000000000002</v>
      </c>
      <c r="M369" s="11">
        <f t="shared" si="437"/>
        <v>12.099999999999998</v>
      </c>
      <c r="N369" s="55">
        <v>358</v>
      </c>
    </row>
    <row r="370" spans="1:14" ht="12.75" customHeight="1" x14ac:dyDescent="0.2">
      <c r="A370" s="53">
        <v>359</v>
      </c>
      <c r="B370" s="31" t="s">
        <v>175</v>
      </c>
      <c r="C370" s="5">
        <f t="shared" ref="C370:C373" si="438">D370+E370+F370+G370</f>
        <v>14.1</v>
      </c>
      <c r="D370" s="10">
        <v>3.8</v>
      </c>
      <c r="E370" s="10">
        <v>4.3</v>
      </c>
      <c r="F370" s="10">
        <v>3</v>
      </c>
      <c r="G370" s="10">
        <v>3</v>
      </c>
      <c r="H370" s="5">
        <f t="shared" ref="H370:H373" si="439">I370+J370+K370+L370</f>
        <v>13.5</v>
      </c>
      <c r="I370" s="4">
        <v>3</v>
      </c>
      <c r="J370" s="4">
        <v>3.5</v>
      </c>
      <c r="K370" s="4">
        <v>3.5</v>
      </c>
      <c r="L370" s="4">
        <v>3.5</v>
      </c>
      <c r="M370" s="4">
        <v>3.5</v>
      </c>
      <c r="N370" s="55">
        <v>359</v>
      </c>
    </row>
    <row r="371" spans="1:14" ht="12.75" customHeight="1" x14ac:dyDescent="0.2">
      <c r="A371" s="53">
        <v>360</v>
      </c>
      <c r="B371" s="31" t="s">
        <v>176</v>
      </c>
      <c r="C371" s="5">
        <f t="shared" si="438"/>
        <v>13.4</v>
      </c>
      <c r="D371" s="5">
        <v>2.9</v>
      </c>
      <c r="E371" s="5">
        <v>3.1</v>
      </c>
      <c r="F371" s="5">
        <v>4.3</v>
      </c>
      <c r="G371" s="5">
        <v>3.1</v>
      </c>
      <c r="H371" s="5">
        <f t="shared" si="439"/>
        <v>26.5</v>
      </c>
      <c r="I371" s="4">
        <v>4.8</v>
      </c>
      <c r="J371" s="4">
        <v>5.6</v>
      </c>
      <c r="K371" s="4">
        <v>7.8</v>
      </c>
      <c r="L371" s="4">
        <v>8.3000000000000007</v>
      </c>
      <c r="M371" s="4">
        <v>4.7</v>
      </c>
      <c r="N371" s="55">
        <v>360</v>
      </c>
    </row>
    <row r="372" spans="1:14" ht="12.75" customHeight="1" x14ac:dyDescent="0.2">
      <c r="A372" s="53">
        <v>361</v>
      </c>
      <c r="B372" s="31" t="s">
        <v>177</v>
      </c>
      <c r="C372" s="5">
        <f t="shared" si="438"/>
        <v>1.8</v>
      </c>
      <c r="D372" s="5">
        <v>0.7</v>
      </c>
      <c r="E372" s="5">
        <v>0.8</v>
      </c>
      <c r="F372" s="5">
        <v>0.1</v>
      </c>
      <c r="G372" s="5">
        <v>0.2</v>
      </c>
      <c r="H372" s="5">
        <f t="shared" si="439"/>
        <v>1.4000000000000001</v>
      </c>
      <c r="I372" s="4">
        <v>0.5</v>
      </c>
      <c r="J372" s="4">
        <v>0.4</v>
      </c>
      <c r="K372" s="4">
        <v>0.2</v>
      </c>
      <c r="L372" s="4">
        <v>0.3</v>
      </c>
      <c r="M372" s="4">
        <v>0.6</v>
      </c>
      <c r="N372" s="55">
        <v>361</v>
      </c>
    </row>
    <row r="373" spans="1:14" ht="12.75" customHeight="1" x14ac:dyDescent="0.2">
      <c r="A373" s="53">
        <v>362</v>
      </c>
      <c r="B373" s="31" t="s">
        <v>178</v>
      </c>
      <c r="C373" s="5">
        <f t="shared" si="438"/>
        <v>13</v>
      </c>
      <c r="D373" s="11">
        <v>2.8</v>
      </c>
      <c r="E373" s="11">
        <v>3.2</v>
      </c>
      <c r="F373" s="11">
        <v>3.5</v>
      </c>
      <c r="G373" s="11">
        <v>3.5</v>
      </c>
      <c r="H373" s="5">
        <f t="shared" si="439"/>
        <v>13.3</v>
      </c>
      <c r="I373" s="4">
        <v>3.4</v>
      </c>
      <c r="J373" s="4">
        <v>3.3</v>
      </c>
      <c r="K373" s="4">
        <v>3.3</v>
      </c>
      <c r="L373" s="4">
        <v>3.3</v>
      </c>
      <c r="M373" s="4">
        <v>3.3</v>
      </c>
      <c r="N373" s="55">
        <v>362</v>
      </c>
    </row>
    <row r="374" spans="1:14" ht="12.75" customHeight="1" x14ac:dyDescent="0.2">
      <c r="A374" s="53">
        <v>363</v>
      </c>
      <c r="B374" s="30" t="s">
        <v>4</v>
      </c>
      <c r="C374" s="5">
        <f>C375+C381+C382+C383+C384</f>
        <v>-131.79999999999998</v>
      </c>
      <c r="D374" s="5">
        <f t="shared" ref="D374:G374" si="440">D375+D381+D382+D383+D384</f>
        <v>-32.4</v>
      </c>
      <c r="E374" s="5">
        <f t="shared" si="440"/>
        <v>-33</v>
      </c>
      <c r="F374" s="5">
        <f t="shared" si="440"/>
        <v>-33</v>
      </c>
      <c r="G374" s="5">
        <f t="shared" si="440"/>
        <v>-33.4</v>
      </c>
      <c r="H374" s="5">
        <f>H375+H381+H382+H383+H384</f>
        <v>-136.79999999999998</v>
      </c>
      <c r="I374" s="5">
        <f t="shared" ref="I374:M374" si="441">I375+I381+I382+I383+I384</f>
        <v>-33.9</v>
      </c>
      <c r="J374" s="5">
        <f t="shared" si="441"/>
        <v>-34</v>
      </c>
      <c r="K374" s="5">
        <f t="shared" si="441"/>
        <v>-34</v>
      </c>
      <c r="L374" s="5">
        <f t="shared" si="441"/>
        <v>-34.9</v>
      </c>
      <c r="M374" s="5">
        <f t="shared" si="441"/>
        <v>-35.5</v>
      </c>
      <c r="N374" s="55">
        <v>363</v>
      </c>
    </row>
    <row r="375" spans="1:14" ht="12.75" customHeight="1" x14ac:dyDescent="0.2">
      <c r="A375" s="53">
        <v>364</v>
      </c>
      <c r="B375" s="31" t="s">
        <v>179</v>
      </c>
      <c r="C375" s="11">
        <f>C376+C377+C378+C379+C380</f>
        <v>-0.89999999999999991</v>
      </c>
      <c r="D375" s="11">
        <f t="shared" ref="D375:G375" si="442">D376+D377+D378+D379+D380</f>
        <v>-0.1</v>
      </c>
      <c r="E375" s="11">
        <f t="shared" si="442"/>
        <v>-0.4</v>
      </c>
      <c r="F375" s="11">
        <f t="shared" si="442"/>
        <v>-0.1</v>
      </c>
      <c r="G375" s="11">
        <f t="shared" si="442"/>
        <v>-0.3</v>
      </c>
      <c r="H375" s="11">
        <f>H376+H377+H378+H379+H380</f>
        <v>-0.8</v>
      </c>
      <c r="I375" s="11">
        <f t="shared" ref="I375:M375" si="443">I376+I377+I378+I379+I380</f>
        <v>-0.1</v>
      </c>
      <c r="J375" s="11">
        <f t="shared" si="443"/>
        <v>-0.3</v>
      </c>
      <c r="K375" s="11">
        <f t="shared" si="443"/>
        <v>-0.1</v>
      </c>
      <c r="L375" s="11">
        <f t="shared" si="443"/>
        <v>-0.3</v>
      </c>
      <c r="M375" s="11">
        <f t="shared" si="443"/>
        <v>0</v>
      </c>
      <c r="N375" s="55">
        <v>364</v>
      </c>
    </row>
    <row r="376" spans="1:14" ht="12.75" customHeight="1" x14ac:dyDescent="0.2">
      <c r="A376" s="53">
        <v>365</v>
      </c>
      <c r="B376" s="31" t="s">
        <v>395</v>
      </c>
      <c r="C376" s="5">
        <f t="shared" ref="C376:C384" si="444">D376+E376+F376+G376</f>
        <v>-0.89999999999999991</v>
      </c>
      <c r="D376" s="10">
        <v>-0.1</v>
      </c>
      <c r="E376" s="10">
        <v>-0.4</v>
      </c>
      <c r="F376" s="10">
        <v>-0.1</v>
      </c>
      <c r="G376" s="10">
        <v>-0.3</v>
      </c>
      <c r="H376" s="5">
        <f t="shared" ref="H376:H384" si="445">I376+J376+K376+L376</f>
        <v>-0.8</v>
      </c>
      <c r="I376" s="4">
        <v>-0.1</v>
      </c>
      <c r="J376" s="4">
        <v>-0.3</v>
      </c>
      <c r="K376" s="4">
        <v>-0.1</v>
      </c>
      <c r="L376" s="4">
        <v>-0.3</v>
      </c>
      <c r="M376" s="4">
        <v>0</v>
      </c>
      <c r="N376" s="55">
        <v>365</v>
      </c>
    </row>
    <row r="377" spans="1:14" ht="12.75" customHeight="1" x14ac:dyDescent="0.2">
      <c r="A377" s="53">
        <v>366</v>
      </c>
      <c r="B377" s="31" t="s">
        <v>396</v>
      </c>
      <c r="C377" s="5">
        <f t="shared" si="444"/>
        <v>0</v>
      </c>
      <c r="D377" s="5">
        <v>0</v>
      </c>
      <c r="E377" s="5">
        <v>0</v>
      </c>
      <c r="F377" s="5">
        <v>0</v>
      </c>
      <c r="G377" s="5">
        <v>0</v>
      </c>
      <c r="H377" s="5">
        <f t="shared" si="445"/>
        <v>0</v>
      </c>
      <c r="I377" s="5">
        <v>0</v>
      </c>
      <c r="J377" s="5">
        <v>0</v>
      </c>
      <c r="K377" s="5">
        <v>0</v>
      </c>
      <c r="L377" s="5">
        <v>0</v>
      </c>
      <c r="M377" s="5">
        <v>0</v>
      </c>
      <c r="N377" s="55">
        <v>366</v>
      </c>
    </row>
    <row r="378" spans="1:14" ht="12.75" customHeight="1" x14ac:dyDescent="0.2">
      <c r="A378" s="53">
        <v>367</v>
      </c>
      <c r="B378" s="31" t="s">
        <v>397</v>
      </c>
      <c r="C378" s="5">
        <f t="shared" si="444"/>
        <v>0</v>
      </c>
      <c r="D378" s="5">
        <v>0</v>
      </c>
      <c r="E378" s="5">
        <v>0</v>
      </c>
      <c r="F378" s="5">
        <v>0</v>
      </c>
      <c r="G378" s="5">
        <v>0</v>
      </c>
      <c r="H378" s="5">
        <f t="shared" si="445"/>
        <v>0</v>
      </c>
      <c r="I378" s="5">
        <v>0</v>
      </c>
      <c r="J378" s="5">
        <v>0</v>
      </c>
      <c r="K378" s="5">
        <v>0</v>
      </c>
      <c r="L378" s="5">
        <v>0</v>
      </c>
      <c r="M378" s="5">
        <v>0</v>
      </c>
      <c r="N378" s="55">
        <v>367</v>
      </c>
    </row>
    <row r="379" spans="1:14" ht="12.75" customHeight="1" x14ac:dyDescent="0.2">
      <c r="A379" s="53">
        <v>368</v>
      </c>
      <c r="B379" s="31" t="s">
        <v>398</v>
      </c>
      <c r="C379" s="5">
        <f t="shared" si="444"/>
        <v>0</v>
      </c>
      <c r="D379" s="5">
        <v>0</v>
      </c>
      <c r="E379" s="5">
        <v>0</v>
      </c>
      <c r="F379" s="5">
        <v>0</v>
      </c>
      <c r="G379" s="5">
        <v>0</v>
      </c>
      <c r="H379" s="5">
        <f t="shared" si="445"/>
        <v>0</v>
      </c>
      <c r="I379" s="5">
        <v>0</v>
      </c>
      <c r="J379" s="5">
        <v>0</v>
      </c>
      <c r="K379" s="5">
        <v>0</v>
      </c>
      <c r="L379" s="5">
        <v>0</v>
      </c>
      <c r="M379" s="5">
        <v>0</v>
      </c>
      <c r="N379" s="55">
        <v>368</v>
      </c>
    </row>
    <row r="380" spans="1:14" ht="12.75" customHeight="1" x14ac:dyDescent="0.2">
      <c r="A380" s="53">
        <v>369</v>
      </c>
      <c r="B380" s="31" t="s">
        <v>399</v>
      </c>
      <c r="C380" s="5">
        <f t="shared" si="444"/>
        <v>0</v>
      </c>
      <c r="D380" s="5">
        <v>0</v>
      </c>
      <c r="E380" s="5">
        <v>0</v>
      </c>
      <c r="F380" s="5">
        <v>0</v>
      </c>
      <c r="G380" s="5">
        <v>0</v>
      </c>
      <c r="H380" s="5">
        <f t="shared" si="445"/>
        <v>0</v>
      </c>
      <c r="I380" s="5">
        <v>0</v>
      </c>
      <c r="J380" s="5">
        <v>0</v>
      </c>
      <c r="K380" s="5">
        <v>0</v>
      </c>
      <c r="L380" s="5">
        <v>0</v>
      </c>
      <c r="M380" s="5">
        <v>0</v>
      </c>
      <c r="N380" s="55">
        <v>369</v>
      </c>
    </row>
    <row r="381" spans="1:14" ht="12.75" customHeight="1" x14ac:dyDescent="0.2">
      <c r="A381" s="53">
        <v>370</v>
      </c>
      <c r="B381" s="31" t="s">
        <v>180</v>
      </c>
      <c r="C381" s="5">
        <f t="shared" si="444"/>
        <v>-16.899999999999999</v>
      </c>
      <c r="D381" s="9">
        <v>-4.2</v>
      </c>
      <c r="E381" s="9">
        <v>-4.7</v>
      </c>
      <c r="F381" s="9">
        <v>-4</v>
      </c>
      <c r="G381" s="9">
        <v>-4</v>
      </c>
      <c r="H381" s="5">
        <f t="shared" si="445"/>
        <v>-16.599999999999998</v>
      </c>
      <c r="I381" s="9">
        <v>-4</v>
      </c>
      <c r="J381" s="9">
        <v>-4.2</v>
      </c>
      <c r="K381" s="9">
        <v>-4.2</v>
      </c>
      <c r="L381" s="9">
        <v>-4.2</v>
      </c>
      <c r="M381" s="9">
        <v>-4.2</v>
      </c>
      <c r="N381" s="55">
        <v>370</v>
      </c>
    </row>
    <row r="382" spans="1:14" ht="12.75" customHeight="1" x14ac:dyDescent="0.2">
      <c r="A382" s="53">
        <v>371</v>
      </c>
      <c r="B382" s="31" t="s">
        <v>181</v>
      </c>
      <c r="C382" s="5">
        <f t="shared" si="444"/>
        <v>0</v>
      </c>
      <c r="D382" s="5">
        <v>0</v>
      </c>
      <c r="E382" s="5">
        <v>0</v>
      </c>
      <c r="F382" s="5">
        <v>0</v>
      </c>
      <c r="G382" s="5">
        <v>0</v>
      </c>
      <c r="H382" s="5">
        <f t="shared" si="445"/>
        <v>0</v>
      </c>
      <c r="I382" s="5">
        <v>0</v>
      </c>
      <c r="J382" s="5">
        <v>0</v>
      </c>
      <c r="K382" s="5">
        <v>0</v>
      </c>
      <c r="L382" s="5">
        <v>0</v>
      </c>
      <c r="M382" s="5">
        <v>0</v>
      </c>
      <c r="N382" s="55">
        <v>371</v>
      </c>
    </row>
    <row r="383" spans="1:14" ht="12.75" customHeight="1" x14ac:dyDescent="0.2">
      <c r="A383" s="53">
        <v>372</v>
      </c>
      <c r="B383" s="31" t="s">
        <v>359</v>
      </c>
      <c r="C383" s="5">
        <f t="shared" si="444"/>
        <v>-1.7000000000000002</v>
      </c>
      <c r="D383" s="10">
        <v>-1.3</v>
      </c>
      <c r="E383" s="10">
        <v>-0.2</v>
      </c>
      <c r="F383" s="10">
        <v>-0.1</v>
      </c>
      <c r="G383" s="10">
        <v>-0.1</v>
      </c>
      <c r="H383" s="5">
        <f t="shared" si="445"/>
        <v>-2.6999999999999997</v>
      </c>
      <c r="I383" s="4">
        <v>-1</v>
      </c>
      <c r="J383" s="4">
        <v>-0.7</v>
      </c>
      <c r="K383" s="4">
        <v>-0.7</v>
      </c>
      <c r="L383" s="4">
        <v>-0.3</v>
      </c>
      <c r="M383" s="4">
        <v>-0.6</v>
      </c>
      <c r="N383" s="55">
        <v>372</v>
      </c>
    </row>
    <row r="384" spans="1:14" ht="12.75" customHeight="1" x14ac:dyDescent="0.2">
      <c r="A384" s="53">
        <v>373</v>
      </c>
      <c r="B384" s="31" t="s">
        <v>182</v>
      </c>
      <c r="C384" s="5">
        <f t="shared" si="444"/>
        <v>-112.3</v>
      </c>
      <c r="D384" s="10">
        <v>-26.8</v>
      </c>
      <c r="E384" s="10">
        <v>-27.7</v>
      </c>
      <c r="F384" s="10">
        <v>-28.8</v>
      </c>
      <c r="G384" s="10">
        <v>-29</v>
      </c>
      <c r="H384" s="5">
        <f t="shared" si="445"/>
        <v>-116.69999999999999</v>
      </c>
      <c r="I384" s="4">
        <v>-28.799999999999997</v>
      </c>
      <c r="J384" s="4">
        <v>-28.8</v>
      </c>
      <c r="K384" s="4">
        <v>-29</v>
      </c>
      <c r="L384" s="4">
        <v>-30.1</v>
      </c>
      <c r="M384" s="4">
        <v>-30.7</v>
      </c>
      <c r="N384" s="55">
        <v>373</v>
      </c>
    </row>
    <row r="385" spans="1:14" ht="15.95" customHeight="1" x14ac:dyDescent="0.2">
      <c r="A385" s="53">
        <v>374</v>
      </c>
      <c r="B385" s="27" t="s">
        <v>183</v>
      </c>
      <c r="C385" s="59">
        <f>C386+C387</f>
        <v>-157</v>
      </c>
      <c r="D385" s="54">
        <f t="shared" ref="D385:G385" si="446">D386+D387</f>
        <v>-28.899999999999949</v>
      </c>
      <c r="E385" s="54">
        <f t="shared" si="446"/>
        <v>-43.799999999999983</v>
      </c>
      <c r="F385" s="54">
        <f t="shared" si="446"/>
        <v>-44.800000000000011</v>
      </c>
      <c r="G385" s="54">
        <f t="shared" si="446"/>
        <v>-39.499999999999972</v>
      </c>
      <c r="H385" s="59">
        <f>H386+H387</f>
        <v>-125.79999999999995</v>
      </c>
      <c r="I385" s="54">
        <f t="shared" ref="I385:M385" si="447">I386+I387</f>
        <v>-17</v>
      </c>
      <c r="J385" s="54">
        <f t="shared" si="447"/>
        <v>-39</v>
      </c>
      <c r="K385" s="54">
        <f t="shared" si="447"/>
        <v>-37.900000000000006</v>
      </c>
      <c r="L385" s="54">
        <f t="shared" si="447"/>
        <v>-31.900000000000006</v>
      </c>
      <c r="M385" s="54">
        <f t="shared" si="447"/>
        <v>-15.400000000000034</v>
      </c>
      <c r="N385" s="55">
        <v>374</v>
      </c>
    </row>
    <row r="386" spans="1:14" ht="12.75" customHeight="1" x14ac:dyDescent="0.2">
      <c r="A386" s="53">
        <v>375</v>
      </c>
      <c r="B386" s="30" t="s">
        <v>3</v>
      </c>
      <c r="C386" s="5">
        <f>C389+C397</f>
        <v>732.7</v>
      </c>
      <c r="D386" s="5">
        <f t="shared" ref="D386:G386" si="448">D389+D397</f>
        <v>188.10000000000002</v>
      </c>
      <c r="E386" s="5">
        <f t="shared" si="448"/>
        <v>177.7</v>
      </c>
      <c r="F386" s="5">
        <f t="shared" si="448"/>
        <v>179.2</v>
      </c>
      <c r="G386" s="5">
        <f t="shared" si="448"/>
        <v>187.70000000000002</v>
      </c>
      <c r="H386" s="5">
        <f>H389+H397</f>
        <v>773.90000000000009</v>
      </c>
      <c r="I386" s="5">
        <f t="shared" ref="I386:M386" si="449">I389+I397</f>
        <v>190.70000000000002</v>
      </c>
      <c r="J386" s="5">
        <f t="shared" si="449"/>
        <v>183.1</v>
      </c>
      <c r="K386" s="5">
        <f t="shared" si="449"/>
        <v>189.29999999999998</v>
      </c>
      <c r="L386" s="5">
        <f t="shared" si="449"/>
        <v>210.8</v>
      </c>
      <c r="M386" s="5">
        <f t="shared" si="449"/>
        <v>192.7</v>
      </c>
      <c r="N386" s="55">
        <v>375</v>
      </c>
    </row>
    <row r="387" spans="1:14" ht="12.75" customHeight="1" x14ac:dyDescent="0.2">
      <c r="A387" s="53">
        <v>376</v>
      </c>
      <c r="B387" s="30" t="s">
        <v>4</v>
      </c>
      <c r="C387" s="5">
        <f>C395+C398</f>
        <v>-889.7</v>
      </c>
      <c r="D387" s="5">
        <f t="shared" ref="D387:G387" si="450">D395+D398</f>
        <v>-216.99999999999997</v>
      </c>
      <c r="E387" s="5">
        <f t="shared" si="450"/>
        <v>-221.49999999999997</v>
      </c>
      <c r="F387" s="5">
        <f t="shared" si="450"/>
        <v>-224</v>
      </c>
      <c r="G387" s="5">
        <f t="shared" si="450"/>
        <v>-227.2</v>
      </c>
      <c r="H387" s="5">
        <f>H395+H398</f>
        <v>-899.7</v>
      </c>
      <c r="I387" s="5">
        <f t="shared" ref="I387:M387" si="451">I395+I398</f>
        <v>-207.70000000000002</v>
      </c>
      <c r="J387" s="5">
        <f t="shared" si="451"/>
        <v>-222.1</v>
      </c>
      <c r="K387" s="5">
        <f t="shared" si="451"/>
        <v>-227.2</v>
      </c>
      <c r="L387" s="5">
        <f t="shared" si="451"/>
        <v>-242.70000000000002</v>
      </c>
      <c r="M387" s="5">
        <f t="shared" si="451"/>
        <v>-208.10000000000002</v>
      </c>
      <c r="N387" s="55">
        <v>376</v>
      </c>
    </row>
    <row r="388" spans="1:14" ht="12.75" customHeight="1" x14ac:dyDescent="0.2">
      <c r="A388" s="53">
        <v>377</v>
      </c>
      <c r="B388" s="31" t="s">
        <v>184</v>
      </c>
      <c r="C388" s="56">
        <f>C389+C395</f>
        <v>140.80000000000001</v>
      </c>
      <c r="D388" s="56">
        <f t="shared" ref="D388:G388" si="452">D389+D395</f>
        <v>47.199999999999996</v>
      </c>
      <c r="E388" s="56">
        <f t="shared" si="452"/>
        <v>31.900000000000002</v>
      </c>
      <c r="F388" s="56">
        <f t="shared" si="452"/>
        <v>32.200000000000003</v>
      </c>
      <c r="G388" s="56">
        <f t="shared" si="452"/>
        <v>29.5</v>
      </c>
      <c r="H388" s="56">
        <f>H389+H395</f>
        <v>154.9</v>
      </c>
      <c r="I388" s="56">
        <f t="shared" ref="I388:M388" si="453">I389+I395</f>
        <v>45.1</v>
      </c>
      <c r="J388" s="56">
        <f t="shared" si="453"/>
        <v>31.6</v>
      </c>
      <c r="K388" s="56">
        <f t="shared" si="453"/>
        <v>30.6</v>
      </c>
      <c r="L388" s="56">
        <f t="shared" si="453"/>
        <v>47.6</v>
      </c>
      <c r="M388" s="56">
        <f t="shared" si="453"/>
        <v>44.8</v>
      </c>
      <c r="N388" s="55">
        <v>377</v>
      </c>
    </row>
    <row r="389" spans="1:14" ht="12.75" customHeight="1" x14ac:dyDescent="0.2">
      <c r="A389" s="53">
        <v>378</v>
      </c>
      <c r="B389" s="30" t="s">
        <v>3</v>
      </c>
      <c r="C389" s="5">
        <f>C390+C391+C392</f>
        <v>157</v>
      </c>
      <c r="D389" s="5">
        <f t="shared" ref="D389:G389" si="454">D390+D391+D392</f>
        <v>49.8</v>
      </c>
      <c r="E389" s="5">
        <f t="shared" si="454"/>
        <v>36.6</v>
      </c>
      <c r="F389" s="5">
        <f t="shared" si="454"/>
        <v>35.200000000000003</v>
      </c>
      <c r="G389" s="5">
        <f t="shared" si="454"/>
        <v>35.4</v>
      </c>
      <c r="H389" s="5">
        <f>H390+H391+H392</f>
        <v>170.5</v>
      </c>
      <c r="I389" s="5">
        <f t="shared" ref="I389:M389" si="455">I390+I391+I392</f>
        <v>48.9</v>
      </c>
      <c r="J389" s="5">
        <f t="shared" si="455"/>
        <v>35.6</v>
      </c>
      <c r="K389" s="5">
        <f t="shared" si="455"/>
        <v>34.1</v>
      </c>
      <c r="L389" s="5">
        <f t="shared" si="455"/>
        <v>51.9</v>
      </c>
      <c r="M389" s="5">
        <f t="shared" si="455"/>
        <v>47.3</v>
      </c>
      <c r="N389" s="55">
        <v>378</v>
      </c>
    </row>
    <row r="390" spans="1:14" ht="12.75" customHeight="1" x14ac:dyDescent="0.2">
      <c r="A390" s="53">
        <v>379</v>
      </c>
      <c r="B390" s="31" t="s">
        <v>408</v>
      </c>
      <c r="C390" s="5">
        <f t="shared" ref="C390:C391" si="456">D390+E390+F390+G390</f>
        <v>0</v>
      </c>
      <c r="D390" s="5">
        <v>0</v>
      </c>
      <c r="E390" s="5">
        <v>0</v>
      </c>
      <c r="F390" s="5">
        <v>0</v>
      </c>
      <c r="G390" s="5">
        <v>0</v>
      </c>
      <c r="H390" s="5">
        <f t="shared" ref="H390:H391" si="457">I390+J390+K390+L390</f>
        <v>0</v>
      </c>
      <c r="I390" s="5">
        <v>0</v>
      </c>
      <c r="J390" s="5">
        <v>0</v>
      </c>
      <c r="K390" s="5">
        <v>0</v>
      </c>
      <c r="L390" s="5">
        <v>0</v>
      </c>
      <c r="M390" s="5">
        <v>0</v>
      </c>
      <c r="N390" s="55">
        <v>379</v>
      </c>
    </row>
    <row r="391" spans="1:14" ht="25.5" customHeight="1" x14ac:dyDescent="0.2">
      <c r="A391" s="53">
        <v>380</v>
      </c>
      <c r="B391" s="71" t="s">
        <v>362</v>
      </c>
      <c r="C391" s="5">
        <f t="shared" si="456"/>
        <v>0</v>
      </c>
      <c r="D391" s="5">
        <v>0</v>
      </c>
      <c r="E391" s="5">
        <v>0</v>
      </c>
      <c r="F391" s="5">
        <v>0</v>
      </c>
      <c r="G391" s="5">
        <v>0</v>
      </c>
      <c r="H391" s="5">
        <f t="shared" si="457"/>
        <v>0</v>
      </c>
      <c r="I391" s="5">
        <v>0</v>
      </c>
      <c r="J391" s="5">
        <v>0</v>
      </c>
      <c r="K391" s="5">
        <v>0</v>
      </c>
      <c r="L391" s="5">
        <v>0</v>
      </c>
      <c r="M391" s="5">
        <v>0</v>
      </c>
      <c r="N391" s="55">
        <v>380</v>
      </c>
    </row>
    <row r="392" spans="1:14" ht="12.75" customHeight="1" x14ac:dyDescent="0.2">
      <c r="A392" s="53">
        <v>381</v>
      </c>
      <c r="B392" s="31" t="s">
        <v>413</v>
      </c>
      <c r="C392" s="5">
        <f>C393+C394</f>
        <v>157</v>
      </c>
      <c r="D392" s="5">
        <f t="shared" ref="D392:G392" si="458">D393+D394</f>
        <v>49.8</v>
      </c>
      <c r="E392" s="5">
        <f t="shared" si="458"/>
        <v>36.6</v>
      </c>
      <c r="F392" s="5">
        <f t="shared" si="458"/>
        <v>35.200000000000003</v>
      </c>
      <c r="G392" s="5">
        <f t="shared" si="458"/>
        <v>35.4</v>
      </c>
      <c r="H392" s="5">
        <f>H393+H394</f>
        <v>170.5</v>
      </c>
      <c r="I392" s="5">
        <f t="shared" ref="I392:M392" si="459">I393+I394</f>
        <v>48.9</v>
      </c>
      <c r="J392" s="5">
        <f t="shared" si="459"/>
        <v>35.6</v>
      </c>
      <c r="K392" s="5">
        <f t="shared" si="459"/>
        <v>34.1</v>
      </c>
      <c r="L392" s="5">
        <f t="shared" si="459"/>
        <v>51.9</v>
      </c>
      <c r="M392" s="5">
        <f t="shared" si="459"/>
        <v>47.3</v>
      </c>
      <c r="N392" s="55">
        <v>381</v>
      </c>
    </row>
    <row r="393" spans="1:14" ht="25.5" customHeight="1" x14ac:dyDescent="0.2">
      <c r="A393" s="53">
        <v>382</v>
      </c>
      <c r="B393" s="72" t="s">
        <v>363</v>
      </c>
      <c r="C393" s="5">
        <f t="shared" ref="C393:C395" si="460">D393+E393+F393+G393</f>
        <v>20.599999999999998</v>
      </c>
      <c r="D393" s="10">
        <v>5.3</v>
      </c>
      <c r="E393" s="10">
        <v>5.0999999999999996</v>
      </c>
      <c r="F393" s="10">
        <v>5</v>
      </c>
      <c r="G393" s="10">
        <v>5.2</v>
      </c>
      <c r="H393" s="5">
        <f t="shared" ref="H393:H395" si="461">I393+J393+K393+L393</f>
        <v>15.3</v>
      </c>
      <c r="I393" s="4">
        <v>3.1</v>
      </c>
      <c r="J393" s="4">
        <v>3.2</v>
      </c>
      <c r="K393" s="4">
        <v>4</v>
      </c>
      <c r="L393" s="4">
        <v>5</v>
      </c>
      <c r="M393" s="4">
        <v>1</v>
      </c>
      <c r="N393" s="55">
        <v>382</v>
      </c>
    </row>
    <row r="394" spans="1:14" ht="12.75" customHeight="1" x14ac:dyDescent="0.2">
      <c r="A394" s="53">
        <v>383</v>
      </c>
      <c r="B394" s="33" t="s">
        <v>406</v>
      </c>
      <c r="C394" s="5">
        <f t="shared" si="460"/>
        <v>136.4</v>
      </c>
      <c r="D394" s="5">
        <v>44.5</v>
      </c>
      <c r="E394" s="5">
        <v>31.5</v>
      </c>
      <c r="F394" s="5">
        <v>30.2</v>
      </c>
      <c r="G394" s="5">
        <v>30.2</v>
      </c>
      <c r="H394" s="5">
        <f t="shared" si="461"/>
        <v>155.19999999999999</v>
      </c>
      <c r="I394" s="5">
        <v>45.8</v>
      </c>
      <c r="J394" s="5">
        <v>32.4</v>
      </c>
      <c r="K394" s="5">
        <v>30.1</v>
      </c>
      <c r="L394" s="5">
        <v>46.9</v>
      </c>
      <c r="M394" s="5">
        <v>46.3</v>
      </c>
      <c r="N394" s="55">
        <v>383</v>
      </c>
    </row>
    <row r="395" spans="1:14" ht="12.75" customHeight="1" x14ac:dyDescent="0.2">
      <c r="A395" s="53">
        <v>384</v>
      </c>
      <c r="B395" s="30" t="s">
        <v>4</v>
      </c>
      <c r="C395" s="5">
        <f t="shared" si="460"/>
        <v>-16.200000000000003</v>
      </c>
      <c r="D395" s="9">
        <v>-2.6</v>
      </c>
      <c r="E395" s="9">
        <v>-4.7</v>
      </c>
      <c r="F395" s="9">
        <v>-3</v>
      </c>
      <c r="G395" s="9">
        <v>-5.9</v>
      </c>
      <c r="H395" s="5">
        <f t="shared" si="461"/>
        <v>-15.600000000000001</v>
      </c>
      <c r="I395" s="9">
        <v>-3.8</v>
      </c>
      <c r="J395" s="9">
        <v>-4</v>
      </c>
      <c r="K395" s="9">
        <v>-3.5</v>
      </c>
      <c r="L395" s="9">
        <v>-4.3</v>
      </c>
      <c r="M395" s="9">
        <v>-2.5</v>
      </c>
      <c r="N395" s="55">
        <v>384</v>
      </c>
    </row>
    <row r="396" spans="1:14" ht="12.75" customHeight="1" x14ac:dyDescent="0.2">
      <c r="A396" s="53">
        <v>385</v>
      </c>
      <c r="B396" s="31" t="s">
        <v>185</v>
      </c>
      <c r="C396" s="56">
        <f>C397+C398</f>
        <v>-297.79999999999995</v>
      </c>
      <c r="D396" s="63">
        <f t="shared" ref="D396:G396" si="462">D397+D398</f>
        <v>-76.099999999999966</v>
      </c>
      <c r="E396" s="63">
        <f t="shared" si="462"/>
        <v>-75.699999999999989</v>
      </c>
      <c r="F396" s="63">
        <f t="shared" si="462"/>
        <v>-77</v>
      </c>
      <c r="G396" s="63">
        <f t="shared" si="462"/>
        <v>-68.999999999999972</v>
      </c>
      <c r="H396" s="56">
        <f>H397+H398</f>
        <v>-280.69999999999993</v>
      </c>
      <c r="I396" s="63">
        <f t="shared" ref="I396:M396" si="463">I397+I398</f>
        <v>-62.099999999999994</v>
      </c>
      <c r="J396" s="63">
        <f t="shared" si="463"/>
        <v>-70.599999999999994</v>
      </c>
      <c r="K396" s="63">
        <f t="shared" si="463"/>
        <v>-68.5</v>
      </c>
      <c r="L396" s="63">
        <f t="shared" si="463"/>
        <v>-79.5</v>
      </c>
      <c r="M396" s="63">
        <f t="shared" si="463"/>
        <v>-60.200000000000017</v>
      </c>
      <c r="N396" s="55">
        <v>385</v>
      </c>
    </row>
    <row r="397" spans="1:14" ht="12.75" customHeight="1" x14ac:dyDescent="0.2">
      <c r="A397" s="53">
        <v>386</v>
      </c>
      <c r="B397" s="30" t="s">
        <v>3</v>
      </c>
      <c r="C397" s="5">
        <f t="shared" ref="C397:M397" si="464">C400+C403</f>
        <v>575.70000000000005</v>
      </c>
      <c r="D397" s="5">
        <f t="shared" si="464"/>
        <v>138.30000000000001</v>
      </c>
      <c r="E397" s="5">
        <f t="shared" si="464"/>
        <v>141.1</v>
      </c>
      <c r="F397" s="5">
        <f t="shared" si="464"/>
        <v>144</v>
      </c>
      <c r="G397" s="5">
        <f t="shared" si="464"/>
        <v>152.30000000000001</v>
      </c>
      <c r="H397" s="5">
        <f t="shared" si="464"/>
        <v>603.40000000000009</v>
      </c>
      <c r="I397" s="5">
        <f t="shared" si="464"/>
        <v>141.80000000000001</v>
      </c>
      <c r="J397" s="5">
        <f t="shared" si="464"/>
        <v>147.5</v>
      </c>
      <c r="K397" s="5">
        <f t="shared" si="464"/>
        <v>155.19999999999999</v>
      </c>
      <c r="L397" s="5">
        <f t="shared" si="464"/>
        <v>158.9</v>
      </c>
      <c r="M397" s="5">
        <f t="shared" si="464"/>
        <v>145.4</v>
      </c>
      <c r="N397" s="55">
        <v>386</v>
      </c>
    </row>
    <row r="398" spans="1:14" ht="12.75" customHeight="1" x14ac:dyDescent="0.2">
      <c r="A398" s="53">
        <v>387</v>
      </c>
      <c r="B398" s="30" t="s">
        <v>4</v>
      </c>
      <c r="C398" s="5">
        <f t="shared" ref="C398:M398" si="465">C401+C405</f>
        <v>-873.5</v>
      </c>
      <c r="D398" s="5">
        <f t="shared" si="465"/>
        <v>-214.39999999999998</v>
      </c>
      <c r="E398" s="5">
        <f t="shared" si="465"/>
        <v>-216.79999999999998</v>
      </c>
      <c r="F398" s="5">
        <f t="shared" si="465"/>
        <v>-221</v>
      </c>
      <c r="G398" s="5">
        <f t="shared" si="465"/>
        <v>-221.29999999999998</v>
      </c>
      <c r="H398" s="5">
        <f t="shared" si="465"/>
        <v>-884.1</v>
      </c>
      <c r="I398" s="5">
        <f t="shared" si="465"/>
        <v>-203.9</v>
      </c>
      <c r="J398" s="5">
        <f t="shared" si="465"/>
        <v>-218.1</v>
      </c>
      <c r="K398" s="5">
        <f t="shared" si="465"/>
        <v>-223.7</v>
      </c>
      <c r="L398" s="5">
        <f t="shared" si="465"/>
        <v>-238.4</v>
      </c>
      <c r="M398" s="5">
        <f t="shared" si="465"/>
        <v>-205.60000000000002</v>
      </c>
      <c r="N398" s="55">
        <v>387</v>
      </c>
    </row>
    <row r="399" spans="1:14" ht="12.75" customHeight="1" x14ac:dyDescent="0.2">
      <c r="A399" s="53">
        <v>388</v>
      </c>
      <c r="B399" s="31" t="s">
        <v>186</v>
      </c>
      <c r="C399" s="5">
        <f>C400+C401</f>
        <v>-410.4</v>
      </c>
      <c r="D399" s="10">
        <f t="shared" ref="D399:G399" si="466">D400+D401</f>
        <v>-105.79999999999998</v>
      </c>
      <c r="E399" s="10">
        <f t="shared" si="466"/>
        <v>-103.39999999999999</v>
      </c>
      <c r="F399" s="10">
        <f t="shared" si="466"/>
        <v>-105.1</v>
      </c>
      <c r="G399" s="10">
        <f t="shared" si="466"/>
        <v>-96.1</v>
      </c>
      <c r="H399" s="5">
        <f>H400+H401</f>
        <v>-389.79999999999995</v>
      </c>
      <c r="I399" s="4">
        <f t="shared" ref="I399:M399" si="467">I400+I401</f>
        <v>-89.399999999999991</v>
      </c>
      <c r="J399" s="4">
        <f t="shared" si="467"/>
        <v>-95.699999999999989</v>
      </c>
      <c r="K399" s="4">
        <f t="shared" si="467"/>
        <v>-97.6</v>
      </c>
      <c r="L399" s="4">
        <f t="shared" si="467"/>
        <v>-107.1</v>
      </c>
      <c r="M399" s="4">
        <f t="shared" si="467"/>
        <v>-88.300000000000011</v>
      </c>
      <c r="N399" s="55">
        <v>388</v>
      </c>
    </row>
    <row r="400" spans="1:14" ht="12.75" customHeight="1" x14ac:dyDescent="0.2">
      <c r="A400" s="53">
        <v>389</v>
      </c>
      <c r="B400" s="30" t="s">
        <v>3</v>
      </c>
      <c r="C400" s="5">
        <f t="shared" ref="C400:C401" si="468">D400+E400+F400+G400</f>
        <v>426.1</v>
      </c>
      <c r="D400" s="9">
        <v>101.4</v>
      </c>
      <c r="E400" s="9">
        <v>104.2</v>
      </c>
      <c r="F400" s="9">
        <v>106</v>
      </c>
      <c r="G400" s="9">
        <v>114.5</v>
      </c>
      <c r="H400" s="5">
        <f t="shared" ref="H400:H401" si="469">I400+J400+K400+L400</f>
        <v>443.70000000000005</v>
      </c>
      <c r="I400" s="9">
        <v>103.7</v>
      </c>
      <c r="J400" s="9">
        <v>108.4</v>
      </c>
      <c r="K400" s="9">
        <v>113.6</v>
      </c>
      <c r="L400" s="9">
        <v>118</v>
      </c>
      <c r="M400" s="9">
        <v>105.5</v>
      </c>
      <c r="N400" s="55">
        <v>389</v>
      </c>
    </row>
    <row r="401" spans="1:14" ht="12.75" customHeight="1" x14ac:dyDescent="0.2">
      <c r="A401" s="53">
        <v>390</v>
      </c>
      <c r="B401" s="30" t="s">
        <v>4</v>
      </c>
      <c r="C401" s="5">
        <f t="shared" si="468"/>
        <v>-836.5</v>
      </c>
      <c r="D401" s="4">
        <v>-207.2</v>
      </c>
      <c r="E401" s="4">
        <v>-207.6</v>
      </c>
      <c r="F401" s="4">
        <v>-211.1</v>
      </c>
      <c r="G401" s="4">
        <v>-210.6</v>
      </c>
      <c r="H401" s="5">
        <f t="shared" si="469"/>
        <v>-833.5</v>
      </c>
      <c r="I401" s="4">
        <v>-193.1</v>
      </c>
      <c r="J401" s="4">
        <v>-204.1</v>
      </c>
      <c r="K401" s="4">
        <v>-211.2</v>
      </c>
      <c r="L401" s="4">
        <v>-225.1</v>
      </c>
      <c r="M401" s="4">
        <v>-193.8</v>
      </c>
      <c r="N401" s="55">
        <v>390</v>
      </c>
    </row>
    <row r="402" spans="1:14" ht="12.75" customHeight="1" x14ac:dyDescent="0.2">
      <c r="A402" s="53">
        <v>391</v>
      </c>
      <c r="B402" s="31" t="s">
        <v>187</v>
      </c>
      <c r="C402" s="5">
        <f>C403+C405</f>
        <v>112.6</v>
      </c>
      <c r="D402" s="5">
        <f t="shared" ref="D402:G402" si="470">D403+D405</f>
        <v>29.7</v>
      </c>
      <c r="E402" s="5">
        <f t="shared" si="470"/>
        <v>27.7</v>
      </c>
      <c r="F402" s="5">
        <f t="shared" si="470"/>
        <v>28.1</v>
      </c>
      <c r="G402" s="5">
        <f t="shared" si="470"/>
        <v>27.100000000000005</v>
      </c>
      <c r="H402" s="5">
        <f>H403+H405</f>
        <v>109.1</v>
      </c>
      <c r="I402" s="5">
        <f t="shared" ref="I402:M402" si="471">I403+I405</f>
        <v>27.3</v>
      </c>
      <c r="J402" s="5">
        <f t="shared" si="471"/>
        <v>25.099999999999994</v>
      </c>
      <c r="K402" s="5">
        <f t="shared" si="471"/>
        <v>29.1</v>
      </c>
      <c r="L402" s="5">
        <f t="shared" si="471"/>
        <v>27.600000000000005</v>
      </c>
      <c r="M402" s="5">
        <f t="shared" si="471"/>
        <v>28.100000000000005</v>
      </c>
      <c r="N402" s="55">
        <v>391</v>
      </c>
    </row>
    <row r="403" spans="1:14" ht="12.75" customHeight="1" x14ac:dyDescent="0.2">
      <c r="A403" s="53">
        <v>392</v>
      </c>
      <c r="B403" s="30" t="s">
        <v>3</v>
      </c>
      <c r="C403" s="5">
        <f>C404</f>
        <v>149.6</v>
      </c>
      <c r="D403" s="5">
        <f t="shared" ref="D403:M403" si="472">D404</f>
        <v>36.9</v>
      </c>
      <c r="E403" s="5">
        <f t="shared" si="472"/>
        <v>36.9</v>
      </c>
      <c r="F403" s="5">
        <f t="shared" si="472"/>
        <v>38</v>
      </c>
      <c r="G403" s="5">
        <f t="shared" si="472"/>
        <v>37.800000000000004</v>
      </c>
      <c r="H403" s="5">
        <f>H404</f>
        <v>159.69999999999999</v>
      </c>
      <c r="I403" s="5">
        <f t="shared" si="472"/>
        <v>38.1</v>
      </c>
      <c r="J403" s="5">
        <f t="shared" si="472"/>
        <v>39.099999999999994</v>
      </c>
      <c r="K403" s="5">
        <f t="shared" si="472"/>
        <v>41.6</v>
      </c>
      <c r="L403" s="5">
        <f t="shared" si="472"/>
        <v>40.900000000000006</v>
      </c>
      <c r="M403" s="5">
        <f t="shared" si="472"/>
        <v>39.900000000000006</v>
      </c>
      <c r="N403" s="55">
        <v>392</v>
      </c>
    </row>
    <row r="404" spans="1:14" ht="12.75" customHeight="1" x14ac:dyDescent="0.2">
      <c r="A404" s="53">
        <v>393</v>
      </c>
      <c r="B404" s="31" t="s">
        <v>188</v>
      </c>
      <c r="C404" s="5">
        <f t="shared" ref="C404" si="473">D404+E404+F404+G404</f>
        <v>149.6</v>
      </c>
      <c r="D404" s="4">
        <v>36.9</v>
      </c>
      <c r="E404" s="4">
        <v>36.9</v>
      </c>
      <c r="F404" s="4">
        <v>38</v>
      </c>
      <c r="G404" s="4">
        <v>37.800000000000004</v>
      </c>
      <c r="H404" s="5">
        <f t="shared" ref="H404" si="474">I404+J404+K404+L404</f>
        <v>159.69999999999999</v>
      </c>
      <c r="I404" s="4">
        <v>38.1</v>
      </c>
      <c r="J404" s="4">
        <v>39.099999999999994</v>
      </c>
      <c r="K404" s="4">
        <v>41.6</v>
      </c>
      <c r="L404" s="4">
        <v>40.900000000000006</v>
      </c>
      <c r="M404" s="4">
        <v>39.900000000000006</v>
      </c>
      <c r="N404" s="55">
        <v>393</v>
      </c>
    </row>
    <row r="405" spans="1:14" ht="12.75" customHeight="1" x14ac:dyDescent="0.2">
      <c r="A405" s="53">
        <v>394</v>
      </c>
      <c r="B405" s="30" t="s">
        <v>4</v>
      </c>
      <c r="C405" s="11">
        <f>C406+C407+C408</f>
        <v>-37</v>
      </c>
      <c r="D405" s="11">
        <f t="shared" ref="D405:G405" si="475">D406+D407+D408</f>
        <v>-7.2</v>
      </c>
      <c r="E405" s="11">
        <f t="shared" si="475"/>
        <v>-9.1999999999999993</v>
      </c>
      <c r="F405" s="11">
        <f t="shared" si="475"/>
        <v>-9.8999999999999986</v>
      </c>
      <c r="G405" s="11">
        <f t="shared" si="475"/>
        <v>-10.7</v>
      </c>
      <c r="H405" s="11">
        <f>H406+H407+H408</f>
        <v>-50.6</v>
      </c>
      <c r="I405" s="11">
        <f t="shared" ref="I405:M405" si="476">I406+I407+I408</f>
        <v>-10.8</v>
      </c>
      <c r="J405" s="11">
        <f t="shared" si="476"/>
        <v>-14</v>
      </c>
      <c r="K405" s="11">
        <f t="shared" si="476"/>
        <v>-12.5</v>
      </c>
      <c r="L405" s="11">
        <f t="shared" si="476"/>
        <v>-13.3</v>
      </c>
      <c r="M405" s="11">
        <f t="shared" si="476"/>
        <v>-11.8</v>
      </c>
      <c r="N405" s="55">
        <v>394</v>
      </c>
    </row>
    <row r="406" spans="1:14" ht="12.75" customHeight="1" x14ac:dyDescent="0.2">
      <c r="A406" s="53">
        <v>395</v>
      </c>
      <c r="B406" s="31" t="s">
        <v>189</v>
      </c>
      <c r="C406" s="5">
        <f t="shared" ref="C406:C408" si="477">D406+E406+F406+G406</f>
        <v>-14.1</v>
      </c>
      <c r="D406" s="4">
        <v>-2.7</v>
      </c>
      <c r="E406" s="4">
        <v>-2.8</v>
      </c>
      <c r="F406" s="4">
        <v>-4</v>
      </c>
      <c r="G406" s="4">
        <v>-4.5999999999999996</v>
      </c>
      <c r="H406" s="5">
        <f t="shared" ref="H406:H408" si="478">I406+J406+K406+L406</f>
        <v>-17.3</v>
      </c>
      <c r="I406" s="4">
        <v>-4.4000000000000004</v>
      </c>
      <c r="J406" s="4">
        <v>-4.5999999999999996</v>
      </c>
      <c r="K406" s="4">
        <v>-3.8</v>
      </c>
      <c r="L406" s="4">
        <v>-4.5</v>
      </c>
      <c r="M406" s="4">
        <v>-4.5</v>
      </c>
      <c r="N406" s="55">
        <v>395</v>
      </c>
    </row>
    <row r="407" spans="1:14" ht="12.75" customHeight="1" x14ac:dyDescent="0.2">
      <c r="A407" s="53">
        <v>396</v>
      </c>
      <c r="B407" s="31" t="s">
        <v>190</v>
      </c>
      <c r="C407" s="5">
        <f t="shared" si="477"/>
        <v>-3.3</v>
      </c>
      <c r="D407" s="5">
        <v>-0.2</v>
      </c>
      <c r="E407" s="5">
        <v>-1.8</v>
      </c>
      <c r="F407" s="5">
        <v>-0.8</v>
      </c>
      <c r="G407" s="5">
        <v>-0.5</v>
      </c>
      <c r="H407" s="5">
        <f t="shared" si="478"/>
        <v>-6.4</v>
      </c>
      <c r="I407" s="4">
        <v>-1.1000000000000001</v>
      </c>
      <c r="J407" s="4">
        <v>-3.4</v>
      </c>
      <c r="K407" s="4">
        <v>-1</v>
      </c>
      <c r="L407" s="4">
        <v>-0.9</v>
      </c>
      <c r="M407" s="4">
        <v>-0.7</v>
      </c>
      <c r="N407" s="55">
        <v>396</v>
      </c>
    </row>
    <row r="408" spans="1:14" ht="12.75" customHeight="1" x14ac:dyDescent="0.2">
      <c r="A408" s="53">
        <v>397</v>
      </c>
      <c r="B408" s="31" t="s">
        <v>191</v>
      </c>
      <c r="C408" s="5">
        <f t="shared" si="477"/>
        <v>-19.600000000000001</v>
      </c>
      <c r="D408" s="5">
        <v>-4.3</v>
      </c>
      <c r="E408" s="5">
        <v>-4.6000000000000005</v>
      </c>
      <c r="F408" s="5">
        <v>-5.0999999999999996</v>
      </c>
      <c r="G408" s="5">
        <v>-5.6</v>
      </c>
      <c r="H408" s="5">
        <f t="shared" si="478"/>
        <v>-26.9</v>
      </c>
      <c r="I408" s="4">
        <v>-5.3</v>
      </c>
      <c r="J408" s="4">
        <v>-6.0000000000000009</v>
      </c>
      <c r="K408" s="4">
        <v>-7.7000000000000011</v>
      </c>
      <c r="L408" s="4">
        <v>-7.8999999999999995</v>
      </c>
      <c r="M408" s="4">
        <v>-6.6</v>
      </c>
      <c r="N408" s="55">
        <v>397</v>
      </c>
    </row>
    <row r="409" spans="1:14" ht="15.95" customHeight="1" x14ac:dyDescent="0.2">
      <c r="A409" s="53">
        <v>398</v>
      </c>
      <c r="B409" s="27" t="s">
        <v>192</v>
      </c>
      <c r="C409" s="54">
        <f>C410+C425</f>
        <v>5359.7999999999993</v>
      </c>
      <c r="D409" s="54">
        <f t="shared" ref="D409:G409" si="479">D410+D425</f>
        <v>1036.1999999999998</v>
      </c>
      <c r="E409" s="54">
        <f t="shared" si="479"/>
        <v>1119.3999999999999</v>
      </c>
      <c r="F409" s="54">
        <f t="shared" si="479"/>
        <v>2022</v>
      </c>
      <c r="G409" s="54">
        <f t="shared" si="479"/>
        <v>1182.2</v>
      </c>
      <c r="H409" s="54">
        <f>H410+H425</f>
        <v>6437.3000000000011</v>
      </c>
      <c r="I409" s="54">
        <f t="shared" ref="I409:M409" si="480">I410+I425</f>
        <v>763.99999999999989</v>
      </c>
      <c r="J409" s="54">
        <f t="shared" si="480"/>
        <v>1112.0999999999992</v>
      </c>
      <c r="K409" s="54">
        <f t="shared" si="480"/>
        <v>2102.2000000000007</v>
      </c>
      <c r="L409" s="54">
        <f t="shared" si="480"/>
        <v>2459</v>
      </c>
      <c r="M409" s="54">
        <f t="shared" si="480"/>
        <v>1115.2</v>
      </c>
      <c r="N409" s="55">
        <v>398</v>
      </c>
    </row>
    <row r="410" spans="1:14" ht="15.95" customHeight="1" x14ac:dyDescent="0.2">
      <c r="A410" s="53">
        <v>399</v>
      </c>
      <c r="B410" s="27" t="s">
        <v>193</v>
      </c>
      <c r="C410" s="59">
        <f>C411+C412</f>
        <v>24</v>
      </c>
      <c r="D410" s="54">
        <f t="shared" ref="D410:G410" si="481">D411+D412</f>
        <v>6</v>
      </c>
      <c r="E410" s="54">
        <f t="shared" si="481"/>
        <v>6</v>
      </c>
      <c r="F410" s="54">
        <f t="shared" si="481"/>
        <v>6</v>
      </c>
      <c r="G410" s="54">
        <f t="shared" si="481"/>
        <v>6</v>
      </c>
      <c r="H410" s="59">
        <f>H411+H412</f>
        <v>25.2</v>
      </c>
      <c r="I410" s="54">
        <f t="shared" ref="I410:M410" si="482">I411+I412</f>
        <v>6.5</v>
      </c>
      <c r="J410" s="54">
        <f t="shared" si="482"/>
        <v>6.2</v>
      </c>
      <c r="K410" s="54">
        <f t="shared" si="482"/>
        <v>6</v>
      </c>
      <c r="L410" s="54">
        <f t="shared" si="482"/>
        <v>6.5</v>
      </c>
      <c r="M410" s="54">
        <f t="shared" si="482"/>
        <v>5.5</v>
      </c>
      <c r="N410" s="55">
        <v>399</v>
      </c>
    </row>
    <row r="411" spans="1:14" ht="12.75" customHeight="1" x14ac:dyDescent="0.2">
      <c r="A411" s="53">
        <v>400</v>
      </c>
      <c r="B411" s="30" t="s">
        <v>3</v>
      </c>
      <c r="C411" s="5">
        <f>C414</f>
        <v>24</v>
      </c>
      <c r="D411" s="5">
        <f t="shared" ref="D411:G412" si="483">D414</f>
        <v>6</v>
      </c>
      <c r="E411" s="5">
        <f t="shared" si="483"/>
        <v>6</v>
      </c>
      <c r="F411" s="5">
        <f t="shared" si="483"/>
        <v>6</v>
      </c>
      <c r="G411" s="5">
        <f t="shared" si="483"/>
        <v>6</v>
      </c>
      <c r="H411" s="5">
        <f>H414</f>
        <v>25.2</v>
      </c>
      <c r="I411" s="5">
        <f t="shared" ref="I411:M412" si="484">I414</f>
        <v>6.5</v>
      </c>
      <c r="J411" s="5">
        <f t="shared" si="484"/>
        <v>6.2</v>
      </c>
      <c r="K411" s="5">
        <f t="shared" si="484"/>
        <v>6</v>
      </c>
      <c r="L411" s="5">
        <f t="shared" si="484"/>
        <v>6.5</v>
      </c>
      <c r="M411" s="5">
        <f t="shared" si="484"/>
        <v>5.5</v>
      </c>
      <c r="N411" s="55">
        <v>400</v>
      </c>
    </row>
    <row r="412" spans="1:14" ht="12.75" customHeight="1" x14ac:dyDescent="0.2">
      <c r="A412" s="53">
        <v>401</v>
      </c>
      <c r="B412" s="30" t="s">
        <v>4</v>
      </c>
      <c r="C412" s="5">
        <f>C415</f>
        <v>0</v>
      </c>
      <c r="D412" s="5">
        <f t="shared" si="483"/>
        <v>0</v>
      </c>
      <c r="E412" s="5">
        <f t="shared" si="483"/>
        <v>0</v>
      </c>
      <c r="F412" s="5">
        <f t="shared" si="483"/>
        <v>0</v>
      </c>
      <c r="G412" s="5">
        <f t="shared" si="483"/>
        <v>0</v>
      </c>
      <c r="H412" s="5">
        <f>H415</f>
        <v>0</v>
      </c>
      <c r="I412" s="5">
        <f t="shared" si="484"/>
        <v>0</v>
      </c>
      <c r="J412" s="5">
        <f t="shared" si="484"/>
        <v>0</v>
      </c>
      <c r="K412" s="5">
        <f t="shared" si="484"/>
        <v>0</v>
      </c>
      <c r="L412" s="5">
        <f t="shared" si="484"/>
        <v>0</v>
      </c>
      <c r="M412" s="5">
        <f t="shared" si="484"/>
        <v>0</v>
      </c>
      <c r="N412" s="55">
        <v>401</v>
      </c>
    </row>
    <row r="413" spans="1:14" ht="12.75" customHeight="1" x14ac:dyDescent="0.2">
      <c r="A413" s="53">
        <v>402</v>
      </c>
      <c r="B413" s="31" t="s">
        <v>194</v>
      </c>
      <c r="C413" s="56">
        <f>C414+C415</f>
        <v>24</v>
      </c>
      <c r="D413" s="56">
        <f t="shared" ref="D413:G413" si="485">D414+D415</f>
        <v>6</v>
      </c>
      <c r="E413" s="56">
        <f t="shared" si="485"/>
        <v>6</v>
      </c>
      <c r="F413" s="56">
        <f t="shared" si="485"/>
        <v>6</v>
      </c>
      <c r="G413" s="56">
        <f t="shared" si="485"/>
        <v>6</v>
      </c>
      <c r="H413" s="56">
        <f>H414+H415</f>
        <v>25.2</v>
      </c>
      <c r="I413" s="58">
        <f t="shared" ref="I413:M413" si="486">I414+I415</f>
        <v>6.5</v>
      </c>
      <c r="J413" s="58">
        <f t="shared" si="486"/>
        <v>6.2</v>
      </c>
      <c r="K413" s="58">
        <f t="shared" si="486"/>
        <v>6</v>
      </c>
      <c r="L413" s="58">
        <f t="shared" si="486"/>
        <v>6.5</v>
      </c>
      <c r="M413" s="58">
        <f t="shared" si="486"/>
        <v>5.5</v>
      </c>
      <c r="N413" s="55">
        <v>402</v>
      </c>
    </row>
    <row r="414" spans="1:14" ht="12.75" customHeight="1" x14ac:dyDescent="0.2">
      <c r="A414" s="53">
        <v>403</v>
      </c>
      <c r="B414" s="30" t="s">
        <v>3</v>
      </c>
      <c r="C414" s="5">
        <f>C417</f>
        <v>24</v>
      </c>
      <c r="D414" s="5">
        <f t="shared" ref="D414:G415" si="487">D417</f>
        <v>6</v>
      </c>
      <c r="E414" s="5">
        <f t="shared" si="487"/>
        <v>6</v>
      </c>
      <c r="F414" s="5">
        <f t="shared" si="487"/>
        <v>6</v>
      </c>
      <c r="G414" s="5">
        <f t="shared" si="487"/>
        <v>6</v>
      </c>
      <c r="H414" s="5">
        <f>H417</f>
        <v>25.2</v>
      </c>
      <c r="I414" s="5">
        <f t="shared" ref="I414:M415" si="488">I417</f>
        <v>6.5</v>
      </c>
      <c r="J414" s="5">
        <f t="shared" si="488"/>
        <v>6.2</v>
      </c>
      <c r="K414" s="5">
        <f t="shared" si="488"/>
        <v>6</v>
      </c>
      <c r="L414" s="5">
        <f t="shared" si="488"/>
        <v>6.5</v>
      </c>
      <c r="M414" s="5">
        <f t="shared" si="488"/>
        <v>5.5</v>
      </c>
      <c r="N414" s="55">
        <v>403</v>
      </c>
    </row>
    <row r="415" spans="1:14" ht="12.75" customHeight="1" x14ac:dyDescent="0.2">
      <c r="A415" s="53">
        <v>404</v>
      </c>
      <c r="B415" s="30" t="s">
        <v>4</v>
      </c>
      <c r="C415" s="5">
        <f>C418</f>
        <v>0</v>
      </c>
      <c r="D415" s="5">
        <f t="shared" si="487"/>
        <v>0</v>
      </c>
      <c r="E415" s="5">
        <f t="shared" si="487"/>
        <v>0</v>
      </c>
      <c r="F415" s="5">
        <f t="shared" si="487"/>
        <v>0</v>
      </c>
      <c r="G415" s="5">
        <f t="shared" si="487"/>
        <v>0</v>
      </c>
      <c r="H415" s="5">
        <f>H418</f>
        <v>0</v>
      </c>
      <c r="I415" s="5">
        <f t="shared" si="488"/>
        <v>0</v>
      </c>
      <c r="J415" s="5">
        <f t="shared" si="488"/>
        <v>0</v>
      </c>
      <c r="K415" s="5">
        <f t="shared" si="488"/>
        <v>0</v>
      </c>
      <c r="L415" s="5">
        <f t="shared" si="488"/>
        <v>0</v>
      </c>
      <c r="M415" s="5">
        <f t="shared" si="488"/>
        <v>0</v>
      </c>
      <c r="N415" s="55">
        <v>404</v>
      </c>
    </row>
    <row r="416" spans="1:14" ht="12.75" customHeight="1" x14ac:dyDescent="0.2">
      <c r="A416" s="53">
        <v>405</v>
      </c>
      <c r="B416" s="31" t="s">
        <v>195</v>
      </c>
      <c r="C416" s="5">
        <f>C417+C418</f>
        <v>24</v>
      </c>
      <c r="D416" s="10">
        <f t="shared" ref="D416:G416" si="489">D417+D418</f>
        <v>6</v>
      </c>
      <c r="E416" s="10">
        <f t="shared" si="489"/>
        <v>6</v>
      </c>
      <c r="F416" s="10">
        <f t="shared" si="489"/>
        <v>6</v>
      </c>
      <c r="G416" s="10">
        <f t="shared" si="489"/>
        <v>6</v>
      </c>
      <c r="H416" s="5">
        <f>H417+H418</f>
        <v>25.2</v>
      </c>
      <c r="I416" s="4">
        <f t="shared" ref="I416:M416" si="490">I417+I418</f>
        <v>6.5</v>
      </c>
      <c r="J416" s="4">
        <f t="shared" si="490"/>
        <v>6.2</v>
      </c>
      <c r="K416" s="4">
        <f t="shared" si="490"/>
        <v>6</v>
      </c>
      <c r="L416" s="4">
        <f t="shared" si="490"/>
        <v>6.5</v>
      </c>
      <c r="M416" s="4">
        <f t="shared" si="490"/>
        <v>5.5</v>
      </c>
      <c r="N416" s="55">
        <v>405</v>
      </c>
    </row>
    <row r="417" spans="1:14" ht="12.75" customHeight="1" x14ac:dyDescent="0.2">
      <c r="A417" s="53">
        <v>406</v>
      </c>
      <c r="B417" s="30" t="s">
        <v>3</v>
      </c>
      <c r="C417" s="5">
        <f>C420+C423</f>
        <v>24</v>
      </c>
      <c r="D417" s="5">
        <f t="shared" ref="D417:G418" si="491">D420+D423</f>
        <v>6</v>
      </c>
      <c r="E417" s="5">
        <f t="shared" si="491"/>
        <v>6</v>
      </c>
      <c r="F417" s="5">
        <f t="shared" si="491"/>
        <v>6</v>
      </c>
      <c r="G417" s="5">
        <f t="shared" si="491"/>
        <v>6</v>
      </c>
      <c r="H417" s="5">
        <f>H420+H423</f>
        <v>25.2</v>
      </c>
      <c r="I417" s="5">
        <f t="shared" ref="I417:M418" si="492">I420+I423</f>
        <v>6.5</v>
      </c>
      <c r="J417" s="5">
        <f t="shared" si="492"/>
        <v>6.2</v>
      </c>
      <c r="K417" s="5">
        <f t="shared" si="492"/>
        <v>6</v>
      </c>
      <c r="L417" s="5">
        <f t="shared" si="492"/>
        <v>6.5</v>
      </c>
      <c r="M417" s="5">
        <f t="shared" si="492"/>
        <v>5.5</v>
      </c>
      <c r="N417" s="55">
        <v>406</v>
      </c>
    </row>
    <row r="418" spans="1:14" ht="12.75" customHeight="1" x14ac:dyDescent="0.2">
      <c r="A418" s="53">
        <v>407</v>
      </c>
      <c r="B418" s="30" t="s">
        <v>4</v>
      </c>
      <c r="C418" s="5">
        <f>C421+C424</f>
        <v>0</v>
      </c>
      <c r="D418" s="5">
        <f t="shared" si="491"/>
        <v>0</v>
      </c>
      <c r="E418" s="5">
        <f t="shared" si="491"/>
        <v>0</v>
      </c>
      <c r="F418" s="5">
        <f t="shared" si="491"/>
        <v>0</v>
      </c>
      <c r="G418" s="5">
        <f t="shared" si="491"/>
        <v>0</v>
      </c>
      <c r="H418" s="5">
        <f>H421+H424</f>
        <v>0</v>
      </c>
      <c r="I418" s="5">
        <f t="shared" si="492"/>
        <v>0</v>
      </c>
      <c r="J418" s="5">
        <f t="shared" si="492"/>
        <v>0</v>
      </c>
      <c r="K418" s="5">
        <f t="shared" si="492"/>
        <v>0</v>
      </c>
      <c r="L418" s="5">
        <f t="shared" si="492"/>
        <v>0</v>
      </c>
      <c r="M418" s="5">
        <f t="shared" si="492"/>
        <v>0</v>
      </c>
      <c r="N418" s="55">
        <v>407</v>
      </c>
    </row>
    <row r="419" spans="1:14" ht="12.75" customHeight="1" x14ac:dyDescent="0.2">
      <c r="A419" s="53">
        <v>408</v>
      </c>
      <c r="B419" s="31" t="s">
        <v>196</v>
      </c>
      <c r="C419" s="5">
        <f>C420+C421</f>
        <v>0</v>
      </c>
      <c r="D419" s="10">
        <f t="shared" ref="D419:G419" si="493">D420+D421</f>
        <v>0</v>
      </c>
      <c r="E419" s="10">
        <f t="shared" si="493"/>
        <v>0</v>
      </c>
      <c r="F419" s="10">
        <f t="shared" si="493"/>
        <v>0</v>
      </c>
      <c r="G419" s="10">
        <f t="shared" si="493"/>
        <v>0</v>
      </c>
      <c r="H419" s="5">
        <f>H420+H421</f>
        <v>0</v>
      </c>
      <c r="I419" s="4">
        <f t="shared" ref="I419:M419" si="494">I420+I421</f>
        <v>0</v>
      </c>
      <c r="J419" s="4">
        <f t="shared" si="494"/>
        <v>0</v>
      </c>
      <c r="K419" s="4">
        <f t="shared" si="494"/>
        <v>0</v>
      </c>
      <c r="L419" s="4">
        <f t="shared" si="494"/>
        <v>0</v>
      </c>
      <c r="M419" s="4">
        <f t="shared" si="494"/>
        <v>0</v>
      </c>
      <c r="N419" s="55">
        <v>408</v>
      </c>
    </row>
    <row r="420" spans="1:14" ht="12.75" customHeight="1" x14ac:dyDescent="0.2">
      <c r="A420" s="53">
        <v>409</v>
      </c>
      <c r="B420" s="30" t="s">
        <v>3</v>
      </c>
      <c r="C420" s="5">
        <f t="shared" ref="C420:C421" si="495">D420+E420+F420+G420</f>
        <v>0</v>
      </c>
      <c r="D420" s="5">
        <v>0</v>
      </c>
      <c r="E420" s="5">
        <v>0</v>
      </c>
      <c r="F420" s="5">
        <v>0</v>
      </c>
      <c r="G420" s="5">
        <v>0</v>
      </c>
      <c r="H420" s="5">
        <f t="shared" ref="H420:H421" si="496">I420+J420+K420+L420</f>
        <v>0</v>
      </c>
      <c r="I420" s="5">
        <v>0</v>
      </c>
      <c r="J420" s="5">
        <v>0</v>
      </c>
      <c r="K420" s="5">
        <v>0</v>
      </c>
      <c r="L420" s="5">
        <v>0</v>
      </c>
      <c r="M420" s="5">
        <v>0</v>
      </c>
      <c r="N420" s="55">
        <v>409</v>
      </c>
    </row>
    <row r="421" spans="1:14" ht="12.75" customHeight="1" x14ac:dyDescent="0.2">
      <c r="A421" s="53">
        <v>410</v>
      </c>
      <c r="B421" s="30" t="s">
        <v>4</v>
      </c>
      <c r="C421" s="5">
        <f t="shared" si="495"/>
        <v>0</v>
      </c>
      <c r="D421" s="5">
        <v>0</v>
      </c>
      <c r="E421" s="5">
        <v>0</v>
      </c>
      <c r="F421" s="5">
        <v>0</v>
      </c>
      <c r="G421" s="5">
        <v>0</v>
      </c>
      <c r="H421" s="5">
        <f t="shared" si="496"/>
        <v>0</v>
      </c>
      <c r="I421" s="5">
        <v>0</v>
      </c>
      <c r="J421" s="5">
        <v>0</v>
      </c>
      <c r="K421" s="5">
        <v>0</v>
      </c>
      <c r="L421" s="5">
        <v>0</v>
      </c>
      <c r="M421" s="5">
        <v>0</v>
      </c>
      <c r="N421" s="55">
        <v>410</v>
      </c>
    </row>
    <row r="422" spans="1:14" ht="12.75" customHeight="1" x14ac:dyDescent="0.2">
      <c r="A422" s="53">
        <v>411</v>
      </c>
      <c r="B422" s="31" t="s">
        <v>197</v>
      </c>
      <c r="C422" s="5">
        <f>C423+C424</f>
        <v>24</v>
      </c>
      <c r="D422" s="10">
        <f t="shared" ref="D422:G422" si="497">D423+D424</f>
        <v>6</v>
      </c>
      <c r="E422" s="10">
        <f t="shared" si="497"/>
        <v>6</v>
      </c>
      <c r="F422" s="10">
        <f t="shared" si="497"/>
        <v>6</v>
      </c>
      <c r="G422" s="10">
        <f t="shared" si="497"/>
        <v>6</v>
      </c>
      <c r="H422" s="5">
        <f>H423+H424</f>
        <v>25.2</v>
      </c>
      <c r="I422" s="4">
        <f t="shared" ref="I422:M422" si="498">I423+I424</f>
        <v>6.5</v>
      </c>
      <c r="J422" s="4">
        <f t="shared" si="498"/>
        <v>6.2</v>
      </c>
      <c r="K422" s="4">
        <f t="shared" si="498"/>
        <v>6</v>
      </c>
      <c r="L422" s="4">
        <f t="shared" si="498"/>
        <v>6.5</v>
      </c>
      <c r="M422" s="4">
        <f t="shared" si="498"/>
        <v>5.5</v>
      </c>
      <c r="N422" s="55">
        <v>411</v>
      </c>
    </row>
    <row r="423" spans="1:14" ht="12.75" customHeight="1" x14ac:dyDescent="0.2">
      <c r="A423" s="53">
        <v>412</v>
      </c>
      <c r="B423" s="30" t="s">
        <v>3</v>
      </c>
      <c r="C423" s="5">
        <f t="shared" ref="C423:C424" si="499">D423+E423+F423+G423</f>
        <v>24</v>
      </c>
      <c r="D423" s="5">
        <v>6</v>
      </c>
      <c r="E423" s="5">
        <v>6</v>
      </c>
      <c r="F423" s="5">
        <v>6</v>
      </c>
      <c r="G423" s="5">
        <v>6</v>
      </c>
      <c r="H423" s="5">
        <f t="shared" ref="H423:H424" si="500">I423+J423+K423+L423</f>
        <v>25.2</v>
      </c>
      <c r="I423" s="5">
        <v>6.5</v>
      </c>
      <c r="J423" s="5">
        <v>6.2</v>
      </c>
      <c r="K423" s="5">
        <v>6</v>
      </c>
      <c r="L423" s="5">
        <v>6.5</v>
      </c>
      <c r="M423" s="5">
        <v>5.5</v>
      </c>
      <c r="N423" s="55">
        <v>412</v>
      </c>
    </row>
    <row r="424" spans="1:14" ht="12.75" customHeight="1" x14ac:dyDescent="0.2">
      <c r="A424" s="53">
        <v>413</v>
      </c>
      <c r="B424" s="30" t="s">
        <v>4</v>
      </c>
      <c r="C424" s="5">
        <f t="shared" si="499"/>
        <v>0</v>
      </c>
      <c r="D424" s="5">
        <v>0</v>
      </c>
      <c r="E424" s="5">
        <v>0</v>
      </c>
      <c r="F424" s="5">
        <v>0</v>
      </c>
      <c r="G424" s="5">
        <v>0</v>
      </c>
      <c r="H424" s="5">
        <f t="shared" si="500"/>
        <v>0</v>
      </c>
      <c r="I424" s="5">
        <v>0</v>
      </c>
      <c r="J424" s="5">
        <v>0</v>
      </c>
      <c r="K424" s="5">
        <v>0</v>
      </c>
      <c r="L424" s="5">
        <v>0</v>
      </c>
      <c r="M424" s="5">
        <v>0</v>
      </c>
      <c r="N424" s="55">
        <v>413</v>
      </c>
    </row>
    <row r="425" spans="1:14" ht="15.95" customHeight="1" x14ac:dyDescent="0.2">
      <c r="A425" s="53">
        <v>414</v>
      </c>
      <c r="B425" s="27" t="s">
        <v>198</v>
      </c>
      <c r="C425" s="59">
        <f>C426+C460+C525+C679</f>
        <v>5335.7999999999993</v>
      </c>
      <c r="D425" s="59">
        <f t="shared" ref="D425:G425" si="501">D426+D460+D525+D679</f>
        <v>1030.1999999999998</v>
      </c>
      <c r="E425" s="59">
        <f t="shared" si="501"/>
        <v>1113.3999999999999</v>
      </c>
      <c r="F425" s="59">
        <f t="shared" si="501"/>
        <v>2016</v>
      </c>
      <c r="G425" s="59">
        <f t="shared" si="501"/>
        <v>1176.2</v>
      </c>
      <c r="H425" s="59">
        <f>H426+H460+H525+H679</f>
        <v>6412.1000000000013</v>
      </c>
      <c r="I425" s="59">
        <f t="shared" ref="I425:M425" si="502">I426+I460+I525+I679</f>
        <v>757.49999999999989</v>
      </c>
      <c r="J425" s="59">
        <f t="shared" si="502"/>
        <v>1105.8999999999992</v>
      </c>
      <c r="K425" s="59">
        <f t="shared" si="502"/>
        <v>2096.2000000000007</v>
      </c>
      <c r="L425" s="59">
        <f t="shared" si="502"/>
        <v>2452.5</v>
      </c>
      <c r="M425" s="59">
        <f t="shared" si="502"/>
        <v>1109.7</v>
      </c>
      <c r="N425" s="55">
        <v>414</v>
      </c>
    </row>
    <row r="426" spans="1:14" ht="15.95" customHeight="1" x14ac:dyDescent="0.2">
      <c r="A426" s="53">
        <v>415</v>
      </c>
      <c r="B426" s="27" t="s">
        <v>199</v>
      </c>
      <c r="C426" s="59">
        <f>C427+C439</f>
        <v>5040.9999999999991</v>
      </c>
      <c r="D426" s="59">
        <f t="shared" ref="D426:G426" si="503">D427+D439</f>
        <v>1139.9000000000001</v>
      </c>
      <c r="E426" s="59">
        <f t="shared" si="503"/>
        <v>1478.4999999999998</v>
      </c>
      <c r="F426" s="59">
        <f t="shared" si="503"/>
        <v>1445.1000000000001</v>
      </c>
      <c r="G426" s="59">
        <f t="shared" si="503"/>
        <v>977.50000000000011</v>
      </c>
      <c r="H426" s="59">
        <f>H427+H439</f>
        <v>5432.8</v>
      </c>
      <c r="I426" s="59">
        <f t="shared" ref="I426:M426" si="504">I427+I439</f>
        <v>1222.1999999999998</v>
      </c>
      <c r="J426" s="59">
        <f t="shared" si="504"/>
        <v>1316.6999999999998</v>
      </c>
      <c r="K426" s="59">
        <f t="shared" si="504"/>
        <v>1448.3000000000002</v>
      </c>
      <c r="L426" s="59">
        <f t="shared" si="504"/>
        <v>1445.6</v>
      </c>
      <c r="M426" s="59">
        <f t="shared" si="504"/>
        <v>1088.8</v>
      </c>
      <c r="N426" s="55">
        <v>415</v>
      </c>
    </row>
    <row r="427" spans="1:14" ht="12.75" customHeight="1" x14ac:dyDescent="0.2">
      <c r="A427" s="53">
        <v>416</v>
      </c>
      <c r="B427" s="31" t="s">
        <v>200</v>
      </c>
      <c r="C427" s="56">
        <f>C428+C435+C436</f>
        <v>-184.5</v>
      </c>
      <c r="D427" s="56">
        <f t="shared" ref="D427:G427" si="505">D428+D435+D436</f>
        <v>-48.79999999999999</v>
      </c>
      <c r="E427" s="56">
        <f t="shared" si="505"/>
        <v>-22.2</v>
      </c>
      <c r="F427" s="56">
        <f t="shared" si="505"/>
        <v>-82.2</v>
      </c>
      <c r="G427" s="56">
        <f t="shared" si="505"/>
        <v>-31.3</v>
      </c>
      <c r="H427" s="56">
        <f>H428+H435+H436</f>
        <v>113.59999999999995</v>
      </c>
      <c r="I427" s="56">
        <f t="shared" ref="I427:M427" si="506">I428+I435+I436</f>
        <v>-101.9</v>
      </c>
      <c r="J427" s="56">
        <f t="shared" si="506"/>
        <v>-103.00000000000001</v>
      </c>
      <c r="K427" s="56">
        <f t="shared" si="506"/>
        <v>-119.60000000000001</v>
      </c>
      <c r="L427" s="56">
        <f t="shared" si="506"/>
        <v>438.09999999999997</v>
      </c>
      <c r="M427" s="56">
        <f t="shared" si="506"/>
        <v>-9.6999999999999993</v>
      </c>
      <c r="N427" s="55">
        <v>416</v>
      </c>
    </row>
    <row r="428" spans="1:14" ht="12.75" customHeight="1" x14ac:dyDescent="0.2">
      <c r="A428" s="53">
        <v>417</v>
      </c>
      <c r="B428" s="31" t="s">
        <v>201</v>
      </c>
      <c r="C428" s="5">
        <f>C429+C434</f>
        <v>-184.5</v>
      </c>
      <c r="D428" s="5">
        <f t="shared" ref="D428:G428" si="507">D429+D434</f>
        <v>-48.79999999999999</v>
      </c>
      <c r="E428" s="5">
        <f t="shared" si="507"/>
        <v>-22.2</v>
      </c>
      <c r="F428" s="5">
        <f t="shared" si="507"/>
        <v>-82.2</v>
      </c>
      <c r="G428" s="5">
        <f t="shared" si="507"/>
        <v>-31.3</v>
      </c>
      <c r="H428" s="5">
        <f>H429+H434</f>
        <v>113.59999999999995</v>
      </c>
      <c r="I428" s="5">
        <f t="shared" ref="I428:M428" si="508">I429+I434</f>
        <v>-101.9</v>
      </c>
      <c r="J428" s="5">
        <f t="shared" si="508"/>
        <v>-103.00000000000001</v>
      </c>
      <c r="K428" s="5">
        <f t="shared" si="508"/>
        <v>-119.60000000000001</v>
      </c>
      <c r="L428" s="5">
        <f t="shared" si="508"/>
        <v>438.09999999999997</v>
      </c>
      <c r="M428" s="5">
        <f t="shared" si="508"/>
        <v>-9.6999999999999993</v>
      </c>
      <c r="N428" s="55">
        <v>417</v>
      </c>
    </row>
    <row r="429" spans="1:14" ht="12.75" customHeight="1" x14ac:dyDescent="0.2">
      <c r="A429" s="53">
        <v>418</v>
      </c>
      <c r="B429" s="31" t="s">
        <v>202</v>
      </c>
      <c r="C429" s="11">
        <f>C430+C431+C432+C433</f>
        <v>-184.5</v>
      </c>
      <c r="D429" s="11">
        <f t="shared" ref="D429:G429" si="509">D430+D431+D432+D433</f>
        <v>-48.79999999999999</v>
      </c>
      <c r="E429" s="11">
        <f t="shared" si="509"/>
        <v>-22.2</v>
      </c>
      <c r="F429" s="11">
        <f t="shared" si="509"/>
        <v>-82.2</v>
      </c>
      <c r="G429" s="11">
        <f t="shared" si="509"/>
        <v>-31.3</v>
      </c>
      <c r="H429" s="11">
        <f>H430+H431+H432+H433</f>
        <v>113.59999999999995</v>
      </c>
      <c r="I429" s="11">
        <f t="shared" ref="I429:M429" si="510">I430+I431+I432+I433</f>
        <v>-101.9</v>
      </c>
      <c r="J429" s="11">
        <f t="shared" si="510"/>
        <v>-103.00000000000001</v>
      </c>
      <c r="K429" s="11">
        <f t="shared" si="510"/>
        <v>-119.60000000000001</v>
      </c>
      <c r="L429" s="11">
        <f t="shared" si="510"/>
        <v>438.09999999999997</v>
      </c>
      <c r="M429" s="11">
        <f t="shared" si="510"/>
        <v>-9.6999999999999993</v>
      </c>
      <c r="N429" s="55">
        <v>418</v>
      </c>
    </row>
    <row r="430" spans="1:14" ht="12.75" customHeight="1" x14ac:dyDescent="0.2">
      <c r="A430" s="53">
        <v>419</v>
      </c>
      <c r="B430" s="31" t="s">
        <v>203</v>
      </c>
      <c r="C430" s="5">
        <f t="shared" ref="C430:C435" si="511">D430+E430+F430+G430</f>
        <v>-185.1</v>
      </c>
      <c r="D430" s="10">
        <v>-74.599999999999994</v>
      </c>
      <c r="E430" s="10">
        <v>-21.5</v>
      </c>
      <c r="F430" s="10">
        <v>-68.900000000000006</v>
      </c>
      <c r="G430" s="10">
        <v>-20.100000000000001</v>
      </c>
      <c r="H430" s="5">
        <f t="shared" ref="H430:H435" si="512">I430+J430+K430+L430</f>
        <v>-256.3</v>
      </c>
      <c r="I430" s="4">
        <v>-84.7</v>
      </c>
      <c r="J430" s="4">
        <v>-62.6</v>
      </c>
      <c r="K430" s="4">
        <v>-85.2</v>
      </c>
      <c r="L430" s="4">
        <v>-23.8</v>
      </c>
      <c r="M430" s="4">
        <v>6</v>
      </c>
      <c r="N430" s="55">
        <v>419</v>
      </c>
    </row>
    <row r="431" spans="1:14" ht="12.75" customHeight="1" x14ac:dyDescent="0.2">
      <c r="A431" s="53">
        <v>420</v>
      </c>
      <c r="B431" s="31" t="s">
        <v>204</v>
      </c>
      <c r="C431" s="5">
        <f t="shared" si="511"/>
        <v>11.7</v>
      </c>
      <c r="D431" s="10">
        <v>28.7</v>
      </c>
      <c r="E431" s="10">
        <v>2</v>
      </c>
      <c r="F431" s="10">
        <v>-10</v>
      </c>
      <c r="G431" s="10">
        <v>-9</v>
      </c>
      <c r="H431" s="5">
        <f t="shared" si="512"/>
        <v>388.59999999999997</v>
      </c>
      <c r="I431" s="4">
        <v>-7.5</v>
      </c>
      <c r="J431" s="4">
        <v>-37.200000000000003</v>
      </c>
      <c r="K431" s="4">
        <v>-28.1</v>
      </c>
      <c r="L431" s="4">
        <v>461.4</v>
      </c>
      <c r="M431" s="4">
        <v>-2.1</v>
      </c>
      <c r="N431" s="55">
        <v>420</v>
      </c>
    </row>
    <row r="432" spans="1:14" ht="12.75" customHeight="1" x14ac:dyDescent="0.2">
      <c r="A432" s="53">
        <v>421</v>
      </c>
      <c r="B432" s="31" t="s">
        <v>205</v>
      </c>
      <c r="C432" s="5">
        <f t="shared" si="511"/>
        <v>-11.099999999999998</v>
      </c>
      <c r="D432" s="5">
        <v>-2.9</v>
      </c>
      <c r="E432" s="5">
        <v>-2.7</v>
      </c>
      <c r="F432" s="5">
        <v>-3.3</v>
      </c>
      <c r="G432" s="5">
        <v>-2.2000000000000002</v>
      </c>
      <c r="H432" s="5">
        <f t="shared" si="512"/>
        <v>-18.7</v>
      </c>
      <c r="I432" s="5">
        <v>-9.6999999999999993</v>
      </c>
      <c r="J432" s="5">
        <v>-3.2</v>
      </c>
      <c r="K432" s="5">
        <v>-6.3</v>
      </c>
      <c r="L432" s="5">
        <v>0.5</v>
      </c>
      <c r="M432" s="5">
        <v>-13.6</v>
      </c>
      <c r="N432" s="55">
        <v>421</v>
      </c>
    </row>
    <row r="433" spans="1:14" ht="12.75" customHeight="1" x14ac:dyDescent="0.2">
      <c r="A433" s="53">
        <v>422</v>
      </c>
      <c r="B433" s="31" t="s">
        <v>206</v>
      </c>
      <c r="C433" s="5">
        <f t="shared" si="511"/>
        <v>0</v>
      </c>
      <c r="D433" s="5">
        <v>0</v>
      </c>
      <c r="E433" s="5">
        <v>0</v>
      </c>
      <c r="F433" s="5">
        <v>0</v>
      </c>
      <c r="G433" s="5">
        <v>0</v>
      </c>
      <c r="H433" s="5">
        <f t="shared" si="512"/>
        <v>0</v>
      </c>
      <c r="I433" s="5">
        <v>0</v>
      </c>
      <c r="J433" s="5">
        <v>0</v>
      </c>
      <c r="K433" s="5">
        <v>0</v>
      </c>
      <c r="L433" s="5">
        <v>0</v>
      </c>
      <c r="M433" s="5">
        <v>0</v>
      </c>
      <c r="N433" s="55">
        <v>422</v>
      </c>
    </row>
    <row r="434" spans="1:14" ht="12.75" customHeight="1" x14ac:dyDescent="0.2">
      <c r="A434" s="53">
        <v>423</v>
      </c>
      <c r="B434" s="31" t="s">
        <v>207</v>
      </c>
      <c r="C434" s="5">
        <f t="shared" si="511"/>
        <v>0</v>
      </c>
      <c r="D434" s="5">
        <v>0</v>
      </c>
      <c r="E434" s="5">
        <v>0</v>
      </c>
      <c r="F434" s="5">
        <v>0</v>
      </c>
      <c r="G434" s="5">
        <v>0</v>
      </c>
      <c r="H434" s="5">
        <f t="shared" si="512"/>
        <v>0</v>
      </c>
      <c r="I434" s="5">
        <v>0</v>
      </c>
      <c r="J434" s="5">
        <v>0</v>
      </c>
      <c r="K434" s="5">
        <v>0</v>
      </c>
      <c r="L434" s="5">
        <v>0</v>
      </c>
      <c r="M434" s="5">
        <v>0</v>
      </c>
      <c r="N434" s="55">
        <v>423</v>
      </c>
    </row>
    <row r="435" spans="1:14" ht="12.75" customHeight="1" x14ac:dyDescent="0.2">
      <c r="A435" s="53">
        <v>424</v>
      </c>
      <c r="B435" s="31" t="s">
        <v>208</v>
      </c>
      <c r="C435" s="5">
        <f t="shared" si="511"/>
        <v>0</v>
      </c>
      <c r="D435" s="5">
        <v>0</v>
      </c>
      <c r="E435" s="5">
        <v>0</v>
      </c>
      <c r="F435" s="5">
        <v>0</v>
      </c>
      <c r="G435" s="5">
        <v>0</v>
      </c>
      <c r="H435" s="5">
        <f t="shared" si="512"/>
        <v>0</v>
      </c>
      <c r="I435" s="5">
        <v>0</v>
      </c>
      <c r="J435" s="5">
        <v>0</v>
      </c>
      <c r="K435" s="5">
        <v>0</v>
      </c>
      <c r="L435" s="5">
        <v>0</v>
      </c>
      <c r="M435" s="5">
        <v>0</v>
      </c>
      <c r="N435" s="55">
        <v>424</v>
      </c>
    </row>
    <row r="436" spans="1:14" ht="12.75" customHeight="1" x14ac:dyDescent="0.2">
      <c r="A436" s="53">
        <v>425</v>
      </c>
      <c r="B436" s="31" t="s">
        <v>209</v>
      </c>
      <c r="C436" s="5">
        <f>C437+C438</f>
        <v>0</v>
      </c>
      <c r="D436" s="10">
        <f t="shared" ref="D436:G436" si="513">D437+D438</f>
        <v>0</v>
      </c>
      <c r="E436" s="10">
        <f t="shared" si="513"/>
        <v>0</v>
      </c>
      <c r="F436" s="10">
        <f t="shared" si="513"/>
        <v>0</v>
      </c>
      <c r="G436" s="10">
        <f t="shared" si="513"/>
        <v>0</v>
      </c>
      <c r="H436" s="5">
        <f>H437+H438</f>
        <v>0</v>
      </c>
      <c r="I436" s="4">
        <f t="shared" ref="I436:M436" si="514">I437+I438</f>
        <v>0</v>
      </c>
      <c r="J436" s="4">
        <f t="shared" si="514"/>
        <v>0</v>
      </c>
      <c r="K436" s="4">
        <f t="shared" si="514"/>
        <v>0</v>
      </c>
      <c r="L436" s="4">
        <f t="shared" si="514"/>
        <v>0</v>
      </c>
      <c r="M436" s="4">
        <f t="shared" si="514"/>
        <v>0</v>
      </c>
      <c r="N436" s="55">
        <v>425</v>
      </c>
    </row>
    <row r="437" spans="1:14" ht="12.75" customHeight="1" x14ac:dyDescent="0.2">
      <c r="A437" s="53">
        <v>426</v>
      </c>
      <c r="B437" s="31" t="s">
        <v>202</v>
      </c>
      <c r="C437" s="5">
        <f t="shared" ref="C437:C438" si="515">D437+E437+F437+G437</f>
        <v>0</v>
      </c>
      <c r="D437" s="5">
        <v>0</v>
      </c>
      <c r="E437" s="5">
        <v>0</v>
      </c>
      <c r="F437" s="5">
        <v>0</v>
      </c>
      <c r="G437" s="5">
        <v>0</v>
      </c>
      <c r="H437" s="5">
        <f t="shared" ref="H437:H438" si="516">I437+J437+K437+L437</f>
        <v>0</v>
      </c>
      <c r="I437" s="5">
        <v>0</v>
      </c>
      <c r="J437" s="5">
        <v>0</v>
      </c>
      <c r="K437" s="5">
        <v>0</v>
      </c>
      <c r="L437" s="5">
        <v>0</v>
      </c>
      <c r="M437" s="5">
        <v>0</v>
      </c>
      <c r="N437" s="55">
        <v>426</v>
      </c>
    </row>
    <row r="438" spans="1:14" ht="12.75" customHeight="1" x14ac:dyDescent="0.2">
      <c r="A438" s="53">
        <v>427</v>
      </c>
      <c r="B438" s="31" t="s">
        <v>207</v>
      </c>
      <c r="C438" s="5">
        <f t="shared" si="515"/>
        <v>0</v>
      </c>
      <c r="D438" s="5">
        <v>0</v>
      </c>
      <c r="E438" s="5">
        <v>0</v>
      </c>
      <c r="F438" s="5">
        <v>0</v>
      </c>
      <c r="G438" s="5">
        <v>0</v>
      </c>
      <c r="H438" s="5">
        <f t="shared" si="516"/>
        <v>0</v>
      </c>
      <c r="I438" s="5">
        <v>0</v>
      </c>
      <c r="J438" s="5">
        <v>0</v>
      </c>
      <c r="K438" s="5">
        <v>0</v>
      </c>
      <c r="L438" s="5">
        <v>0</v>
      </c>
      <c r="M438" s="5">
        <v>0</v>
      </c>
      <c r="N438" s="55">
        <v>427</v>
      </c>
    </row>
    <row r="439" spans="1:14" ht="12.75" customHeight="1" x14ac:dyDescent="0.2">
      <c r="A439" s="53">
        <v>428</v>
      </c>
      <c r="B439" s="31" t="s">
        <v>210</v>
      </c>
      <c r="C439" s="56">
        <f>C440+C448+C453</f>
        <v>5225.4999999999991</v>
      </c>
      <c r="D439" s="56">
        <f t="shared" ref="D439:G439" si="517">D440+D448+D453</f>
        <v>1188.7</v>
      </c>
      <c r="E439" s="56">
        <f t="shared" si="517"/>
        <v>1500.6999999999998</v>
      </c>
      <c r="F439" s="56">
        <f t="shared" si="517"/>
        <v>1527.3000000000002</v>
      </c>
      <c r="G439" s="56">
        <f t="shared" si="517"/>
        <v>1008.8000000000001</v>
      </c>
      <c r="H439" s="56">
        <f>H440+H448+H453</f>
        <v>5319.2</v>
      </c>
      <c r="I439" s="56">
        <f t="shared" ref="I439:M439" si="518">I440+I448+I453</f>
        <v>1324.1</v>
      </c>
      <c r="J439" s="56">
        <f t="shared" si="518"/>
        <v>1419.6999999999998</v>
      </c>
      <c r="K439" s="56">
        <f t="shared" si="518"/>
        <v>1567.9</v>
      </c>
      <c r="L439" s="56">
        <f t="shared" si="518"/>
        <v>1007.5</v>
      </c>
      <c r="M439" s="56">
        <f t="shared" si="518"/>
        <v>1098.5</v>
      </c>
      <c r="N439" s="55">
        <v>428</v>
      </c>
    </row>
    <row r="440" spans="1:14" ht="12.75" customHeight="1" x14ac:dyDescent="0.2">
      <c r="A440" s="53">
        <v>429</v>
      </c>
      <c r="B440" s="31" t="s">
        <v>211</v>
      </c>
      <c r="C440" s="5">
        <f>C441+C442</f>
        <v>806.90000000000009</v>
      </c>
      <c r="D440" s="10">
        <f t="shared" ref="D440:G440" si="519">D441+D442</f>
        <v>167.9</v>
      </c>
      <c r="E440" s="10">
        <f t="shared" si="519"/>
        <v>135.30000000000001</v>
      </c>
      <c r="F440" s="10">
        <f t="shared" si="519"/>
        <v>339</v>
      </c>
      <c r="G440" s="10">
        <f t="shared" si="519"/>
        <v>164.7</v>
      </c>
      <c r="H440" s="5">
        <f>H441+H442</f>
        <v>649.6</v>
      </c>
      <c r="I440" s="4">
        <f t="shared" ref="I440:M440" si="520">I441+I442</f>
        <v>101</v>
      </c>
      <c r="J440" s="4">
        <f t="shared" si="520"/>
        <v>4.2999999999999972</v>
      </c>
      <c r="K440" s="4">
        <f t="shared" si="520"/>
        <v>428.1</v>
      </c>
      <c r="L440" s="4">
        <f t="shared" si="520"/>
        <v>116.19999999999999</v>
      </c>
      <c r="M440" s="4">
        <f t="shared" si="520"/>
        <v>319.60000000000002</v>
      </c>
      <c r="N440" s="55">
        <v>429</v>
      </c>
    </row>
    <row r="441" spans="1:14" ht="12.75" customHeight="1" x14ac:dyDescent="0.2">
      <c r="A441" s="53">
        <v>430</v>
      </c>
      <c r="B441" s="31" t="s">
        <v>212</v>
      </c>
      <c r="C441" s="5">
        <f t="shared" ref="C441" si="521">D441+E441+F441+G441</f>
        <v>0</v>
      </c>
      <c r="D441" s="5">
        <v>0</v>
      </c>
      <c r="E441" s="5">
        <v>0</v>
      </c>
      <c r="F441" s="5">
        <v>0</v>
      </c>
      <c r="G441" s="5">
        <v>0</v>
      </c>
      <c r="H441" s="5">
        <f t="shared" ref="H441" si="522">I441+J441+K441+L441</f>
        <v>0</v>
      </c>
      <c r="I441" s="5">
        <v>0</v>
      </c>
      <c r="J441" s="5">
        <v>0</v>
      </c>
      <c r="K441" s="5">
        <v>0</v>
      </c>
      <c r="L441" s="5">
        <v>0</v>
      </c>
      <c r="M441" s="5">
        <v>0</v>
      </c>
      <c r="N441" s="55">
        <v>430</v>
      </c>
    </row>
    <row r="442" spans="1:14" ht="12.75" customHeight="1" x14ac:dyDescent="0.2">
      <c r="A442" s="53">
        <v>431</v>
      </c>
      <c r="B442" s="31" t="s">
        <v>213</v>
      </c>
      <c r="C442" s="5">
        <f>C443</f>
        <v>806.90000000000009</v>
      </c>
      <c r="D442" s="5">
        <f t="shared" ref="D442:M442" si="523">D443</f>
        <v>167.9</v>
      </c>
      <c r="E442" s="5">
        <f t="shared" si="523"/>
        <v>135.30000000000001</v>
      </c>
      <c r="F442" s="5">
        <f t="shared" si="523"/>
        <v>339</v>
      </c>
      <c r="G442" s="5">
        <f t="shared" si="523"/>
        <v>164.7</v>
      </c>
      <c r="H442" s="5">
        <f>H443</f>
        <v>649.6</v>
      </c>
      <c r="I442" s="5">
        <f t="shared" si="523"/>
        <v>101</v>
      </c>
      <c r="J442" s="5">
        <f t="shared" si="523"/>
        <v>4.2999999999999972</v>
      </c>
      <c r="K442" s="5">
        <f t="shared" si="523"/>
        <v>428.1</v>
      </c>
      <c r="L442" s="5">
        <f t="shared" si="523"/>
        <v>116.19999999999999</v>
      </c>
      <c r="M442" s="5">
        <f t="shared" si="523"/>
        <v>319.60000000000002</v>
      </c>
      <c r="N442" s="55">
        <v>431</v>
      </c>
    </row>
    <row r="443" spans="1:14" ht="12.75" customHeight="1" x14ac:dyDescent="0.2">
      <c r="A443" s="53">
        <v>432</v>
      </c>
      <c r="B443" s="31" t="s">
        <v>214</v>
      </c>
      <c r="C443" s="11">
        <f>C444+C445+C446+C447</f>
        <v>806.90000000000009</v>
      </c>
      <c r="D443" s="11">
        <f t="shared" ref="D443:G443" si="524">D444+D445+D446+D447</f>
        <v>167.9</v>
      </c>
      <c r="E443" s="11">
        <f t="shared" si="524"/>
        <v>135.30000000000001</v>
      </c>
      <c r="F443" s="11">
        <f t="shared" si="524"/>
        <v>339</v>
      </c>
      <c r="G443" s="11">
        <f t="shared" si="524"/>
        <v>164.7</v>
      </c>
      <c r="H443" s="11">
        <f>H444+H445+H446+H447</f>
        <v>649.6</v>
      </c>
      <c r="I443" s="11">
        <f t="shared" ref="I443:M443" si="525">I444+I445+I446+I447</f>
        <v>101</v>
      </c>
      <c r="J443" s="11">
        <f t="shared" si="525"/>
        <v>4.2999999999999972</v>
      </c>
      <c r="K443" s="11">
        <f t="shared" si="525"/>
        <v>428.1</v>
      </c>
      <c r="L443" s="11">
        <f t="shared" si="525"/>
        <v>116.19999999999999</v>
      </c>
      <c r="M443" s="11">
        <f t="shared" si="525"/>
        <v>319.60000000000002</v>
      </c>
      <c r="N443" s="55">
        <v>432</v>
      </c>
    </row>
    <row r="444" spans="1:14" ht="12.75" customHeight="1" x14ac:dyDescent="0.2">
      <c r="A444" s="53">
        <v>433</v>
      </c>
      <c r="B444" s="31" t="s">
        <v>215</v>
      </c>
      <c r="C444" s="5">
        <f t="shared" ref="C444:C447" si="526">D444+E444+F444+G444</f>
        <v>85.6</v>
      </c>
      <c r="D444" s="4">
        <v>36.799999999999997</v>
      </c>
      <c r="E444" s="4">
        <v>3.5</v>
      </c>
      <c r="F444" s="4">
        <v>2.5</v>
      </c>
      <c r="G444" s="4">
        <v>42.8</v>
      </c>
      <c r="H444" s="5">
        <f t="shared" ref="H444:H447" si="527">I444+J444+K444+L444</f>
        <v>77.200000000000017</v>
      </c>
      <c r="I444" s="4">
        <v>36.799999999999997</v>
      </c>
      <c r="J444" s="4">
        <v>-121.3</v>
      </c>
      <c r="K444" s="4">
        <v>130.30000000000001</v>
      </c>
      <c r="L444" s="4">
        <v>31.4</v>
      </c>
      <c r="M444" s="4">
        <v>-40.5</v>
      </c>
      <c r="N444" s="55">
        <v>433</v>
      </c>
    </row>
    <row r="445" spans="1:14" ht="12.75" customHeight="1" x14ac:dyDescent="0.2">
      <c r="A445" s="53">
        <v>434</v>
      </c>
      <c r="B445" s="31" t="s">
        <v>216</v>
      </c>
      <c r="C445" s="5">
        <f t="shared" si="526"/>
        <v>291</v>
      </c>
      <c r="D445" s="5">
        <v>0</v>
      </c>
      <c r="E445" s="5">
        <v>10</v>
      </c>
      <c r="F445" s="5">
        <v>245.5</v>
      </c>
      <c r="G445" s="5">
        <v>35.5</v>
      </c>
      <c r="H445" s="5">
        <f t="shared" si="527"/>
        <v>-228.60000000000002</v>
      </c>
      <c r="I445" s="4">
        <v>-19.3</v>
      </c>
      <c r="J445" s="4">
        <v>0</v>
      </c>
      <c r="K445" s="4">
        <v>61</v>
      </c>
      <c r="L445" s="4">
        <v>-270.3</v>
      </c>
      <c r="M445" s="4">
        <v>310.3</v>
      </c>
      <c r="N445" s="55">
        <v>434</v>
      </c>
    </row>
    <row r="446" spans="1:14" ht="12.75" customHeight="1" x14ac:dyDescent="0.2">
      <c r="A446" s="53">
        <v>435</v>
      </c>
      <c r="B446" s="31" t="s">
        <v>217</v>
      </c>
      <c r="C446" s="5">
        <f t="shared" si="526"/>
        <v>0.4</v>
      </c>
      <c r="D446" s="5">
        <v>0.1</v>
      </c>
      <c r="E446" s="5">
        <v>0.1</v>
      </c>
      <c r="F446" s="5">
        <v>0.1</v>
      </c>
      <c r="G446" s="5">
        <v>0.1</v>
      </c>
      <c r="H446" s="5">
        <f t="shared" si="527"/>
        <v>16.399999999999999</v>
      </c>
      <c r="I446" s="4">
        <v>1.1000000000000001</v>
      </c>
      <c r="J446" s="4">
        <v>5.0999999999999996</v>
      </c>
      <c r="K446" s="4">
        <v>5.0999999999999996</v>
      </c>
      <c r="L446" s="4">
        <v>5.0999999999999996</v>
      </c>
      <c r="M446" s="4">
        <v>1.1000000000000001</v>
      </c>
      <c r="N446" s="55">
        <v>435</v>
      </c>
    </row>
    <row r="447" spans="1:14" ht="12.75" customHeight="1" x14ac:dyDescent="0.2">
      <c r="A447" s="53">
        <v>436</v>
      </c>
      <c r="B447" s="31" t="s">
        <v>218</v>
      </c>
      <c r="C447" s="5">
        <f t="shared" si="526"/>
        <v>429.90000000000003</v>
      </c>
      <c r="D447" s="9">
        <v>131</v>
      </c>
      <c r="E447" s="9">
        <v>121.7</v>
      </c>
      <c r="F447" s="9">
        <v>90.9</v>
      </c>
      <c r="G447" s="9">
        <v>86.3</v>
      </c>
      <c r="H447" s="5">
        <f t="shared" si="527"/>
        <v>784.6</v>
      </c>
      <c r="I447" s="9">
        <v>82.4</v>
      </c>
      <c r="J447" s="9">
        <v>120.5</v>
      </c>
      <c r="K447" s="9">
        <v>231.7</v>
      </c>
      <c r="L447" s="9">
        <v>350</v>
      </c>
      <c r="M447" s="9">
        <v>48.7</v>
      </c>
      <c r="N447" s="55">
        <v>436</v>
      </c>
    </row>
    <row r="448" spans="1:14" ht="12.75" customHeight="1" x14ac:dyDescent="0.2">
      <c r="A448" s="53">
        <v>437</v>
      </c>
      <c r="B448" s="31" t="s">
        <v>219</v>
      </c>
      <c r="C448" s="11">
        <f>C449+C450+C451+C452</f>
        <v>3453</v>
      </c>
      <c r="D448" s="11">
        <f t="shared" ref="D448:G448" si="528">D449+D450+D451+D452</f>
        <v>770.90000000000009</v>
      </c>
      <c r="E448" s="11">
        <f t="shared" si="528"/>
        <v>1030.0999999999999</v>
      </c>
      <c r="F448" s="11">
        <f t="shared" si="528"/>
        <v>916.30000000000007</v>
      </c>
      <c r="G448" s="11">
        <f t="shared" si="528"/>
        <v>735.7</v>
      </c>
      <c r="H448" s="11">
        <f>H449+H450+H451+H452</f>
        <v>3590.7999999999997</v>
      </c>
      <c r="I448" s="11">
        <f t="shared" ref="I448:M448" si="529">I449+I450+I451+I452</f>
        <v>965.40000000000009</v>
      </c>
      <c r="J448" s="11">
        <f t="shared" si="529"/>
        <v>949.19999999999993</v>
      </c>
      <c r="K448" s="11">
        <f t="shared" si="529"/>
        <v>932.9</v>
      </c>
      <c r="L448" s="11">
        <f t="shared" si="529"/>
        <v>743.3</v>
      </c>
      <c r="M448" s="11">
        <f t="shared" si="529"/>
        <v>341.4</v>
      </c>
      <c r="N448" s="55">
        <v>437</v>
      </c>
    </row>
    <row r="449" spans="1:14" ht="12.75" customHeight="1" x14ac:dyDescent="0.2">
      <c r="A449" s="53">
        <v>438</v>
      </c>
      <c r="B449" s="31" t="s">
        <v>220</v>
      </c>
      <c r="C449" s="5">
        <f t="shared" ref="C449:C452" si="530">D449+E449+F449+G449</f>
        <v>285.7</v>
      </c>
      <c r="D449" s="9">
        <v>118.4</v>
      </c>
      <c r="E449" s="9">
        <v>132</v>
      </c>
      <c r="F449" s="9">
        <v>152</v>
      </c>
      <c r="G449" s="9">
        <v>-116.7</v>
      </c>
      <c r="H449" s="5">
        <f t="shared" ref="H449:H452" si="531">I449+J449+K449+L449</f>
        <v>349</v>
      </c>
      <c r="I449" s="9">
        <v>124.1</v>
      </c>
      <c r="J449" s="9">
        <v>107.4</v>
      </c>
      <c r="K449" s="9">
        <v>128.4</v>
      </c>
      <c r="L449" s="9">
        <v>-10.9</v>
      </c>
      <c r="M449" s="9">
        <v>-224.9</v>
      </c>
      <c r="N449" s="55">
        <v>438</v>
      </c>
    </row>
    <row r="450" spans="1:14" ht="12.75" customHeight="1" x14ac:dyDescent="0.2">
      <c r="A450" s="53">
        <v>439</v>
      </c>
      <c r="B450" s="31" t="s">
        <v>221</v>
      </c>
      <c r="C450" s="5">
        <f t="shared" si="530"/>
        <v>118.2</v>
      </c>
      <c r="D450" s="9">
        <v>7.3</v>
      </c>
      <c r="E450" s="9">
        <v>41.1</v>
      </c>
      <c r="F450" s="9">
        <v>34.6</v>
      </c>
      <c r="G450" s="9">
        <v>35.200000000000003</v>
      </c>
      <c r="H450" s="5">
        <f t="shared" si="531"/>
        <v>177.39999999999998</v>
      </c>
      <c r="I450" s="9">
        <v>120.2</v>
      </c>
      <c r="J450" s="9">
        <v>52.8</v>
      </c>
      <c r="K450" s="9">
        <v>49.7</v>
      </c>
      <c r="L450" s="9">
        <v>-45.3</v>
      </c>
      <c r="M450" s="9">
        <v>-55.1</v>
      </c>
      <c r="N450" s="55">
        <v>439</v>
      </c>
    </row>
    <row r="451" spans="1:14" ht="12.75" customHeight="1" x14ac:dyDescent="0.2">
      <c r="A451" s="53">
        <v>440</v>
      </c>
      <c r="B451" s="31" t="s">
        <v>222</v>
      </c>
      <c r="C451" s="5">
        <f t="shared" si="530"/>
        <v>299.39999999999998</v>
      </c>
      <c r="D451" s="5">
        <v>70.099999999999994</v>
      </c>
      <c r="E451" s="5">
        <v>76.2</v>
      </c>
      <c r="F451" s="5">
        <v>79</v>
      </c>
      <c r="G451" s="5">
        <v>74.099999999999994</v>
      </c>
      <c r="H451" s="5">
        <f t="shared" si="531"/>
        <v>386.1</v>
      </c>
      <c r="I451" s="4">
        <v>79.900000000000006</v>
      </c>
      <c r="J451" s="4">
        <v>91.6</v>
      </c>
      <c r="K451" s="4">
        <v>80.5</v>
      </c>
      <c r="L451" s="4">
        <v>134.1</v>
      </c>
      <c r="M451" s="4">
        <v>85</v>
      </c>
      <c r="N451" s="55">
        <v>440</v>
      </c>
    </row>
    <row r="452" spans="1:14" ht="12.75" customHeight="1" x14ac:dyDescent="0.2">
      <c r="A452" s="53">
        <v>441</v>
      </c>
      <c r="B452" s="31" t="s">
        <v>223</v>
      </c>
      <c r="C452" s="5">
        <f t="shared" si="530"/>
        <v>2749.7000000000003</v>
      </c>
      <c r="D452" s="5">
        <v>575.1</v>
      </c>
      <c r="E452" s="5">
        <v>780.8</v>
      </c>
      <c r="F452" s="5">
        <v>650.70000000000005</v>
      </c>
      <c r="G452" s="5">
        <v>743.1</v>
      </c>
      <c r="H452" s="5">
        <f t="shared" si="531"/>
        <v>2678.2999999999997</v>
      </c>
      <c r="I452" s="4">
        <v>641.20000000000005</v>
      </c>
      <c r="J452" s="4">
        <v>697.4</v>
      </c>
      <c r="K452" s="4">
        <v>674.3</v>
      </c>
      <c r="L452" s="4">
        <v>665.4</v>
      </c>
      <c r="M452" s="4">
        <v>536.4</v>
      </c>
      <c r="N452" s="55">
        <v>441</v>
      </c>
    </row>
    <row r="453" spans="1:14" ht="12.75" customHeight="1" x14ac:dyDescent="0.2">
      <c r="A453" s="53">
        <v>442</v>
      </c>
      <c r="B453" s="31" t="s">
        <v>224</v>
      </c>
      <c r="C453" s="5">
        <f>C454+C457</f>
        <v>965.5999999999998</v>
      </c>
      <c r="D453" s="5">
        <f t="shared" ref="D453:G453" si="532">D454+D457</f>
        <v>249.89999999999998</v>
      </c>
      <c r="E453" s="5">
        <f t="shared" si="532"/>
        <v>335.3</v>
      </c>
      <c r="F453" s="5">
        <f t="shared" si="532"/>
        <v>272</v>
      </c>
      <c r="G453" s="5">
        <f t="shared" si="532"/>
        <v>108.4</v>
      </c>
      <c r="H453" s="5">
        <f>H454+H457</f>
        <v>1078.8000000000002</v>
      </c>
      <c r="I453" s="5">
        <f t="shared" ref="I453:M453" si="533">I454+I457</f>
        <v>257.69999999999993</v>
      </c>
      <c r="J453" s="5">
        <f t="shared" si="533"/>
        <v>466.2</v>
      </c>
      <c r="K453" s="5">
        <f t="shared" si="533"/>
        <v>206.90000000000003</v>
      </c>
      <c r="L453" s="5">
        <f t="shared" si="533"/>
        <v>148</v>
      </c>
      <c r="M453" s="5">
        <f t="shared" si="533"/>
        <v>437.50000000000006</v>
      </c>
      <c r="N453" s="55">
        <v>442</v>
      </c>
    </row>
    <row r="454" spans="1:14" ht="12.75" customHeight="1" x14ac:dyDescent="0.2">
      <c r="A454" s="53">
        <v>443</v>
      </c>
      <c r="B454" s="31" t="s">
        <v>225</v>
      </c>
      <c r="C454" s="5">
        <f>C455+C456</f>
        <v>-769.1</v>
      </c>
      <c r="D454" s="10">
        <f t="shared" ref="D454:G454" si="534">D455+D456</f>
        <v>-238.5</v>
      </c>
      <c r="E454" s="10">
        <f t="shared" si="534"/>
        <v>-186.7</v>
      </c>
      <c r="F454" s="10">
        <f t="shared" si="534"/>
        <v>-196</v>
      </c>
      <c r="G454" s="10">
        <f t="shared" si="534"/>
        <v>-147.9</v>
      </c>
      <c r="H454" s="5">
        <f>H455+H456</f>
        <v>-746.3</v>
      </c>
      <c r="I454" s="4">
        <f t="shared" ref="I454:M454" si="535">I455+I456</f>
        <v>-239.10000000000002</v>
      </c>
      <c r="J454" s="4">
        <f t="shared" si="535"/>
        <v>-147.80000000000001</v>
      </c>
      <c r="K454" s="4">
        <f t="shared" si="535"/>
        <v>-211.2</v>
      </c>
      <c r="L454" s="4">
        <f t="shared" si="535"/>
        <v>-148.19999999999999</v>
      </c>
      <c r="M454" s="4">
        <f t="shared" si="535"/>
        <v>-127.2</v>
      </c>
      <c r="N454" s="55">
        <v>443</v>
      </c>
    </row>
    <row r="455" spans="1:14" ht="12.75" customHeight="1" x14ac:dyDescent="0.2">
      <c r="A455" s="53">
        <v>444</v>
      </c>
      <c r="B455" s="31" t="s">
        <v>136</v>
      </c>
      <c r="C455" s="5">
        <f t="shared" ref="C455:C456" si="536">D455+E455+F455+G455</f>
        <v>-260.20000000000005</v>
      </c>
      <c r="D455" s="9">
        <v>-58.5</v>
      </c>
      <c r="E455" s="9">
        <v>-61</v>
      </c>
      <c r="F455" s="9">
        <v>-65.3</v>
      </c>
      <c r="G455" s="9">
        <v>-75.400000000000006</v>
      </c>
      <c r="H455" s="5">
        <f t="shared" ref="H455:H456" si="537">I455+J455+K455+L455</f>
        <v>-283.89999999999998</v>
      </c>
      <c r="I455" s="9">
        <v>-63.8</v>
      </c>
      <c r="J455" s="9">
        <v>-67.099999999999994</v>
      </c>
      <c r="K455" s="9">
        <v>-76.3</v>
      </c>
      <c r="L455" s="9">
        <v>-76.7</v>
      </c>
      <c r="M455" s="9">
        <v>-57</v>
      </c>
      <c r="N455" s="55">
        <v>444</v>
      </c>
    </row>
    <row r="456" spans="1:14" ht="12.75" customHeight="1" x14ac:dyDescent="0.2">
      <c r="A456" s="53">
        <v>445</v>
      </c>
      <c r="B456" s="31" t="s">
        <v>137</v>
      </c>
      <c r="C456" s="5">
        <f t="shared" si="536"/>
        <v>-508.9</v>
      </c>
      <c r="D456" s="4">
        <v>-180</v>
      </c>
      <c r="E456" s="4">
        <v>-125.7</v>
      </c>
      <c r="F456" s="4">
        <v>-130.69999999999999</v>
      </c>
      <c r="G456" s="4">
        <v>-72.5</v>
      </c>
      <c r="H456" s="5">
        <f t="shared" si="537"/>
        <v>-462.4</v>
      </c>
      <c r="I456" s="4">
        <v>-175.3</v>
      </c>
      <c r="J456" s="4">
        <v>-80.7</v>
      </c>
      <c r="K456" s="4">
        <v>-134.9</v>
      </c>
      <c r="L456" s="4">
        <v>-71.5</v>
      </c>
      <c r="M456" s="4">
        <v>-70.2</v>
      </c>
      <c r="N456" s="55">
        <v>445</v>
      </c>
    </row>
    <row r="457" spans="1:14" ht="12.75" customHeight="1" x14ac:dyDescent="0.2">
      <c r="A457" s="53">
        <v>446</v>
      </c>
      <c r="B457" s="31" t="s">
        <v>226</v>
      </c>
      <c r="C457" s="5">
        <f>C458+C459</f>
        <v>1734.6999999999998</v>
      </c>
      <c r="D457" s="10">
        <f t="shared" ref="D457:G457" si="538">D458+D459</f>
        <v>488.4</v>
      </c>
      <c r="E457" s="10">
        <f t="shared" si="538"/>
        <v>522</v>
      </c>
      <c r="F457" s="10">
        <f t="shared" si="538"/>
        <v>468</v>
      </c>
      <c r="G457" s="10">
        <f t="shared" si="538"/>
        <v>256.3</v>
      </c>
      <c r="H457" s="5">
        <f>H458+H459</f>
        <v>1825.1000000000001</v>
      </c>
      <c r="I457" s="4">
        <f t="shared" ref="I457:M457" si="539">I458+I459</f>
        <v>496.79999999999995</v>
      </c>
      <c r="J457" s="4">
        <f t="shared" si="539"/>
        <v>614</v>
      </c>
      <c r="K457" s="4">
        <f t="shared" si="539"/>
        <v>418.1</v>
      </c>
      <c r="L457" s="4">
        <f t="shared" si="539"/>
        <v>296.2</v>
      </c>
      <c r="M457" s="4">
        <f t="shared" si="539"/>
        <v>564.70000000000005</v>
      </c>
      <c r="N457" s="55">
        <v>446</v>
      </c>
    </row>
    <row r="458" spans="1:14" ht="12.75" customHeight="1" x14ac:dyDescent="0.2">
      <c r="A458" s="53">
        <v>447</v>
      </c>
      <c r="B458" s="31" t="s">
        <v>136</v>
      </c>
      <c r="C458" s="5">
        <f t="shared" ref="C458:C459" si="540">D458+E458+F458+G458</f>
        <v>290</v>
      </c>
      <c r="D458" s="10">
        <v>65.099999999999994</v>
      </c>
      <c r="E458" s="10">
        <v>78.2</v>
      </c>
      <c r="F458" s="10">
        <v>69.5</v>
      </c>
      <c r="G458" s="10">
        <v>77.2</v>
      </c>
      <c r="H458" s="5">
        <f t="shared" ref="H458:H459" si="541">I458+J458+K458+L458</f>
        <v>328.90000000000003</v>
      </c>
      <c r="I458" s="4">
        <v>83.4</v>
      </c>
      <c r="J458" s="4">
        <v>98.1</v>
      </c>
      <c r="K458" s="4">
        <v>95.1</v>
      </c>
      <c r="L458" s="4">
        <v>52.3</v>
      </c>
      <c r="M458" s="4">
        <v>106</v>
      </c>
      <c r="N458" s="55">
        <v>447</v>
      </c>
    </row>
    <row r="459" spans="1:14" ht="12.75" customHeight="1" x14ac:dyDescent="0.2">
      <c r="A459" s="53">
        <v>448</v>
      </c>
      <c r="B459" s="31" t="s">
        <v>137</v>
      </c>
      <c r="C459" s="5">
        <f t="shared" si="540"/>
        <v>1444.6999999999998</v>
      </c>
      <c r="D459" s="5">
        <v>423.3</v>
      </c>
      <c r="E459" s="5">
        <v>443.8</v>
      </c>
      <c r="F459" s="5">
        <v>398.5</v>
      </c>
      <c r="G459" s="5">
        <v>179.1</v>
      </c>
      <c r="H459" s="5">
        <f t="shared" si="541"/>
        <v>1496.2</v>
      </c>
      <c r="I459" s="4">
        <v>413.4</v>
      </c>
      <c r="J459" s="4">
        <v>515.9</v>
      </c>
      <c r="K459" s="4">
        <v>323</v>
      </c>
      <c r="L459" s="4">
        <v>243.9</v>
      </c>
      <c r="M459" s="4">
        <v>458.7</v>
      </c>
      <c r="N459" s="55">
        <v>448</v>
      </c>
    </row>
    <row r="460" spans="1:14" ht="15.95" customHeight="1" x14ac:dyDescent="0.2">
      <c r="A460" s="53">
        <v>449</v>
      </c>
      <c r="B460" s="27" t="s">
        <v>227</v>
      </c>
      <c r="C460" s="59">
        <f>C461+C495</f>
        <v>210.29999999999987</v>
      </c>
      <c r="D460" s="59">
        <f t="shared" ref="D460:G460" si="542">D461+D495</f>
        <v>701</v>
      </c>
      <c r="E460" s="59">
        <f t="shared" si="542"/>
        <v>73.199999999999989</v>
      </c>
      <c r="F460" s="59">
        <f t="shared" si="542"/>
        <v>-697.5</v>
      </c>
      <c r="G460" s="59">
        <f t="shared" si="542"/>
        <v>133.6</v>
      </c>
      <c r="H460" s="59">
        <f>H461+H495</f>
        <v>767.00000000000011</v>
      </c>
      <c r="I460" s="59">
        <f t="shared" ref="I460:M460" si="543">I461+I495</f>
        <v>-248.59999999999994</v>
      </c>
      <c r="J460" s="59">
        <f t="shared" si="543"/>
        <v>215.69999999999982</v>
      </c>
      <c r="K460" s="59">
        <f t="shared" si="543"/>
        <v>452.80000000000007</v>
      </c>
      <c r="L460" s="59">
        <f t="shared" si="543"/>
        <v>347.09999999999991</v>
      </c>
      <c r="M460" s="59">
        <f t="shared" si="543"/>
        <v>-676.4</v>
      </c>
      <c r="N460" s="55">
        <v>449</v>
      </c>
    </row>
    <row r="461" spans="1:14" ht="12.75" customHeight="1" x14ac:dyDescent="0.2">
      <c r="A461" s="53">
        <v>450</v>
      </c>
      <c r="B461" s="31" t="s">
        <v>228</v>
      </c>
      <c r="C461" s="56">
        <f>C462+C469</f>
        <v>-215.90000000000006</v>
      </c>
      <c r="D461" s="56">
        <f t="shared" ref="D461:G461" si="544">D462+D469</f>
        <v>-38.500000000000007</v>
      </c>
      <c r="E461" s="56">
        <f t="shared" si="544"/>
        <v>144</v>
      </c>
      <c r="F461" s="56">
        <f t="shared" si="544"/>
        <v>-280.3</v>
      </c>
      <c r="G461" s="56">
        <f t="shared" si="544"/>
        <v>-41.1</v>
      </c>
      <c r="H461" s="56">
        <f>H462+H469</f>
        <v>-570.00000000000011</v>
      </c>
      <c r="I461" s="56">
        <f t="shared" ref="I461:M461" si="545">I462+I469</f>
        <v>-386.49999999999994</v>
      </c>
      <c r="J461" s="56">
        <f t="shared" si="545"/>
        <v>-338.5</v>
      </c>
      <c r="K461" s="56">
        <f t="shared" si="545"/>
        <v>-291.10000000000002</v>
      </c>
      <c r="L461" s="56">
        <f t="shared" si="545"/>
        <v>446.09999999999991</v>
      </c>
      <c r="M461" s="56">
        <f t="shared" si="545"/>
        <v>-222.39999999999998</v>
      </c>
      <c r="N461" s="55">
        <v>450</v>
      </c>
    </row>
    <row r="462" spans="1:14" ht="12.75" customHeight="1" x14ac:dyDescent="0.2">
      <c r="A462" s="53">
        <v>451</v>
      </c>
      <c r="B462" s="31" t="s">
        <v>229</v>
      </c>
      <c r="C462" s="11">
        <f>C463+C464+C465+C466</f>
        <v>-6.6999999999999975</v>
      </c>
      <c r="D462" s="11">
        <f t="shared" ref="D462:G462" si="546">D463+D464+D465+D466</f>
        <v>-9.1</v>
      </c>
      <c r="E462" s="11">
        <f t="shared" si="546"/>
        <v>1.4</v>
      </c>
      <c r="F462" s="11">
        <f t="shared" si="546"/>
        <v>-2.2000000000000002</v>
      </c>
      <c r="G462" s="11">
        <f t="shared" si="546"/>
        <v>3.2</v>
      </c>
      <c r="H462" s="11">
        <f>H463+H464+H465+H466</f>
        <v>-15.700000000000001</v>
      </c>
      <c r="I462" s="11">
        <f t="shared" ref="I462:M462" si="547">I463+I464+I465+I466</f>
        <v>11.6</v>
      </c>
      <c r="J462" s="11">
        <f t="shared" si="547"/>
        <v>-24.1</v>
      </c>
      <c r="K462" s="11">
        <f t="shared" si="547"/>
        <v>-0.70000000000000018</v>
      </c>
      <c r="L462" s="11">
        <f t="shared" si="547"/>
        <v>-2.5</v>
      </c>
      <c r="M462" s="11">
        <f t="shared" si="547"/>
        <v>-0.70000000000000018</v>
      </c>
      <c r="N462" s="55">
        <v>451</v>
      </c>
    </row>
    <row r="463" spans="1:14" ht="12.75" customHeight="1" x14ac:dyDescent="0.2">
      <c r="A463" s="53">
        <v>452</v>
      </c>
      <c r="B463" s="31" t="s">
        <v>230</v>
      </c>
      <c r="C463" s="5">
        <f t="shared" ref="C463:C465" si="548">D463+E463+F463+G463</f>
        <v>0</v>
      </c>
      <c r="D463" s="5">
        <v>0</v>
      </c>
      <c r="E463" s="5">
        <v>0</v>
      </c>
      <c r="F463" s="5">
        <v>0</v>
      </c>
      <c r="G463" s="5">
        <v>0</v>
      </c>
      <c r="H463" s="5">
        <f t="shared" ref="H463:H465" si="549">I463+J463+K463+L463</f>
        <v>0</v>
      </c>
      <c r="I463" s="5">
        <v>0</v>
      </c>
      <c r="J463" s="5">
        <v>0</v>
      </c>
      <c r="K463" s="5">
        <v>0</v>
      </c>
      <c r="L463" s="5">
        <v>0</v>
      </c>
      <c r="M463" s="5">
        <v>0</v>
      </c>
      <c r="N463" s="55">
        <v>452</v>
      </c>
    </row>
    <row r="464" spans="1:14" ht="12.75" customHeight="1" x14ac:dyDescent="0.2">
      <c r="A464" s="53">
        <v>453</v>
      </c>
      <c r="B464" s="31" t="s">
        <v>231</v>
      </c>
      <c r="C464" s="5">
        <f t="shared" si="548"/>
        <v>2.9000000000000004</v>
      </c>
      <c r="D464" s="9">
        <v>-0.7</v>
      </c>
      <c r="E464" s="9">
        <v>1.8</v>
      </c>
      <c r="F464" s="9">
        <v>-1.8</v>
      </c>
      <c r="G464" s="9">
        <v>3.6</v>
      </c>
      <c r="H464" s="5">
        <f t="shared" si="549"/>
        <v>-13.600000000000001</v>
      </c>
      <c r="I464" s="9">
        <v>-0.3</v>
      </c>
      <c r="J464" s="9">
        <v>-11.8</v>
      </c>
      <c r="K464" s="9">
        <v>1</v>
      </c>
      <c r="L464" s="9">
        <v>-2.5</v>
      </c>
      <c r="M464" s="9">
        <v>1.4</v>
      </c>
      <c r="N464" s="55">
        <v>453</v>
      </c>
    </row>
    <row r="465" spans="1:14" ht="12.75" customHeight="1" x14ac:dyDescent="0.2">
      <c r="A465" s="53">
        <v>454</v>
      </c>
      <c r="B465" s="31" t="s">
        <v>232</v>
      </c>
      <c r="C465" s="5">
        <f t="shared" si="548"/>
        <v>0</v>
      </c>
      <c r="D465" s="5">
        <v>0</v>
      </c>
      <c r="E465" s="5">
        <v>0</v>
      </c>
      <c r="F465" s="5">
        <v>0</v>
      </c>
      <c r="G465" s="5">
        <v>0</v>
      </c>
      <c r="H465" s="5">
        <f t="shared" si="549"/>
        <v>0</v>
      </c>
      <c r="I465" s="5">
        <v>0</v>
      </c>
      <c r="J465" s="5">
        <v>0</v>
      </c>
      <c r="K465" s="5">
        <v>0</v>
      </c>
      <c r="L465" s="5">
        <v>0</v>
      </c>
      <c r="M465" s="5">
        <v>0</v>
      </c>
      <c r="N465" s="55">
        <v>454</v>
      </c>
    </row>
    <row r="466" spans="1:14" ht="12.75" customHeight="1" x14ac:dyDescent="0.2">
      <c r="A466" s="53">
        <v>455</v>
      </c>
      <c r="B466" s="31" t="s">
        <v>233</v>
      </c>
      <c r="C466" s="5">
        <f>C467+C468</f>
        <v>-9.5999999999999979</v>
      </c>
      <c r="D466" s="10">
        <f t="shared" ref="D466:G466" si="550">D467+D468</f>
        <v>-8.4</v>
      </c>
      <c r="E466" s="10">
        <f t="shared" si="550"/>
        <v>-0.4</v>
      </c>
      <c r="F466" s="10">
        <f t="shared" si="550"/>
        <v>-0.4</v>
      </c>
      <c r="G466" s="10">
        <f t="shared" si="550"/>
        <v>-0.4</v>
      </c>
      <c r="H466" s="5">
        <f>H467+H468</f>
        <v>-2.0999999999999996</v>
      </c>
      <c r="I466" s="4">
        <f t="shared" ref="I466:M466" si="551">I467+I468</f>
        <v>11.9</v>
      </c>
      <c r="J466" s="4">
        <f t="shared" si="551"/>
        <v>-12.3</v>
      </c>
      <c r="K466" s="4">
        <f t="shared" si="551"/>
        <v>-1.7000000000000002</v>
      </c>
      <c r="L466" s="4">
        <f t="shared" si="551"/>
        <v>0</v>
      </c>
      <c r="M466" s="4">
        <f t="shared" si="551"/>
        <v>-2.1</v>
      </c>
      <c r="N466" s="55">
        <v>455</v>
      </c>
    </row>
    <row r="467" spans="1:14" ht="12.75" customHeight="1" x14ac:dyDescent="0.2">
      <c r="A467" s="53">
        <v>456</v>
      </c>
      <c r="B467" s="31" t="s">
        <v>136</v>
      </c>
      <c r="C467" s="5">
        <f t="shared" ref="C467:C468" si="552">D467+E467+F467+G467</f>
        <v>-0.60000000000000009</v>
      </c>
      <c r="D467" s="9">
        <v>0</v>
      </c>
      <c r="E467" s="9">
        <v>-0.2</v>
      </c>
      <c r="F467" s="9">
        <v>-0.2</v>
      </c>
      <c r="G467" s="9">
        <v>-0.2</v>
      </c>
      <c r="H467" s="5">
        <f t="shared" ref="H467:H468" si="553">I467+J467+K467+L467</f>
        <v>-1.1000000000000001</v>
      </c>
      <c r="I467" s="5">
        <v>0</v>
      </c>
      <c r="J467" s="5">
        <v>-0.3</v>
      </c>
      <c r="K467" s="5">
        <v>-0.5</v>
      </c>
      <c r="L467" s="5">
        <v>-0.3</v>
      </c>
      <c r="M467" s="5">
        <v>-0.1</v>
      </c>
      <c r="N467" s="55">
        <v>456</v>
      </c>
    </row>
    <row r="468" spans="1:14" ht="12.75" customHeight="1" x14ac:dyDescent="0.2">
      <c r="A468" s="53">
        <v>457</v>
      </c>
      <c r="B468" s="31" t="s">
        <v>137</v>
      </c>
      <c r="C468" s="5">
        <f t="shared" si="552"/>
        <v>-8.9999999999999982</v>
      </c>
      <c r="D468" s="9">
        <v>-8.4</v>
      </c>
      <c r="E468" s="9">
        <v>-0.2</v>
      </c>
      <c r="F468" s="9">
        <v>-0.2</v>
      </c>
      <c r="G468" s="9">
        <v>-0.2</v>
      </c>
      <c r="H468" s="5">
        <f t="shared" si="553"/>
        <v>-0.99999999999999978</v>
      </c>
      <c r="I468" s="9">
        <v>11.9</v>
      </c>
      <c r="J468" s="9">
        <v>-12</v>
      </c>
      <c r="K468" s="9">
        <v>-1.2000000000000002</v>
      </c>
      <c r="L468" s="9">
        <v>0.30000000000000004</v>
      </c>
      <c r="M468" s="9">
        <v>-2</v>
      </c>
      <c r="N468" s="55">
        <v>457</v>
      </c>
    </row>
    <row r="469" spans="1:14" ht="12.75" customHeight="1" x14ac:dyDescent="0.2">
      <c r="A469" s="53">
        <v>458</v>
      </c>
      <c r="B469" s="31" t="s">
        <v>234</v>
      </c>
      <c r="C469" s="5">
        <f>C470+C481+C488</f>
        <v>-209.20000000000007</v>
      </c>
      <c r="D469" s="5">
        <f t="shared" ref="D469:G469" si="554">D470+D481+D488</f>
        <v>-29.400000000000006</v>
      </c>
      <c r="E469" s="5">
        <f t="shared" si="554"/>
        <v>142.6</v>
      </c>
      <c r="F469" s="5">
        <f t="shared" si="554"/>
        <v>-278.10000000000002</v>
      </c>
      <c r="G469" s="5">
        <f t="shared" si="554"/>
        <v>-44.300000000000004</v>
      </c>
      <c r="H469" s="5">
        <f>H470+H481+H488</f>
        <v>-554.30000000000007</v>
      </c>
      <c r="I469" s="5">
        <f t="shared" ref="I469:M469" si="555">I470+I481+I488</f>
        <v>-398.09999999999997</v>
      </c>
      <c r="J469" s="5">
        <f t="shared" si="555"/>
        <v>-314.39999999999998</v>
      </c>
      <c r="K469" s="5">
        <f t="shared" si="555"/>
        <v>-290.40000000000003</v>
      </c>
      <c r="L469" s="5">
        <f t="shared" si="555"/>
        <v>448.59999999999991</v>
      </c>
      <c r="M469" s="5">
        <f t="shared" si="555"/>
        <v>-221.7</v>
      </c>
      <c r="N469" s="55">
        <v>458</v>
      </c>
    </row>
    <row r="470" spans="1:14" ht="12.75" customHeight="1" x14ac:dyDescent="0.2">
      <c r="A470" s="53">
        <v>459</v>
      </c>
      <c r="B470" s="31" t="s">
        <v>235</v>
      </c>
      <c r="C470" s="5">
        <f>C471+C472+C473+C478</f>
        <v>-187.10000000000008</v>
      </c>
      <c r="D470" s="5">
        <f t="shared" ref="D470:G470" si="556">D471+D472+D473+D478</f>
        <v>45.099999999999994</v>
      </c>
      <c r="E470" s="5">
        <f t="shared" si="556"/>
        <v>105.39999999999998</v>
      </c>
      <c r="F470" s="5">
        <f t="shared" si="556"/>
        <v>-283.5</v>
      </c>
      <c r="G470" s="5">
        <f t="shared" si="556"/>
        <v>-54.1</v>
      </c>
      <c r="H470" s="5">
        <f>H471+H472+H473+H478</f>
        <v>-672.80000000000007</v>
      </c>
      <c r="I470" s="5">
        <f t="shared" ref="I470:M470" si="557">I471+I472+I473+I478</f>
        <v>-351.29999999999995</v>
      </c>
      <c r="J470" s="5">
        <f t="shared" si="557"/>
        <v>-424.9</v>
      </c>
      <c r="K470" s="5">
        <f t="shared" si="557"/>
        <v>-231.3</v>
      </c>
      <c r="L470" s="5">
        <f t="shared" si="557"/>
        <v>334.69999999999993</v>
      </c>
      <c r="M470" s="5">
        <f t="shared" si="557"/>
        <v>-169.5</v>
      </c>
      <c r="N470" s="55">
        <v>459</v>
      </c>
    </row>
    <row r="471" spans="1:14" ht="12.75" customHeight="1" x14ac:dyDescent="0.2">
      <c r="A471" s="53">
        <v>460</v>
      </c>
      <c r="B471" s="31" t="s">
        <v>236</v>
      </c>
      <c r="C471" s="5">
        <f t="shared" ref="C471:C472" si="558">D471+E471+F471+G471</f>
        <v>0</v>
      </c>
      <c r="D471" s="5">
        <v>0</v>
      </c>
      <c r="E471" s="5">
        <v>0</v>
      </c>
      <c r="F471" s="5">
        <v>0</v>
      </c>
      <c r="G471" s="5">
        <v>0</v>
      </c>
      <c r="H471" s="5">
        <f t="shared" ref="H471:H472" si="559">I471+J471+K471+L471</f>
        <v>0</v>
      </c>
      <c r="I471" s="5">
        <v>0</v>
      </c>
      <c r="J471" s="5">
        <v>0</v>
      </c>
      <c r="K471" s="5">
        <v>0</v>
      </c>
      <c r="L471" s="5">
        <v>0</v>
      </c>
      <c r="M471" s="5">
        <v>0</v>
      </c>
      <c r="N471" s="55">
        <v>460</v>
      </c>
    </row>
    <row r="472" spans="1:14" ht="12.75" customHeight="1" x14ac:dyDescent="0.2">
      <c r="A472" s="53">
        <v>461</v>
      </c>
      <c r="B472" s="31" t="s">
        <v>237</v>
      </c>
      <c r="C472" s="5">
        <f t="shared" si="558"/>
        <v>62.899999999999991</v>
      </c>
      <c r="D472" s="5">
        <v>15.2</v>
      </c>
      <c r="E472" s="5">
        <v>41.9</v>
      </c>
      <c r="F472" s="5">
        <v>-26.6</v>
      </c>
      <c r="G472" s="5">
        <v>32.4</v>
      </c>
      <c r="H472" s="5">
        <f t="shared" si="559"/>
        <v>-186.10000000000002</v>
      </c>
      <c r="I472" s="5">
        <v>5.5</v>
      </c>
      <c r="J472" s="5">
        <v>-199</v>
      </c>
      <c r="K472" s="5">
        <v>46.6</v>
      </c>
      <c r="L472" s="5">
        <v>-39.200000000000003</v>
      </c>
      <c r="M472" s="5">
        <v>30.9</v>
      </c>
      <c r="N472" s="55">
        <v>461</v>
      </c>
    </row>
    <row r="473" spans="1:14" ht="12.75" customHeight="1" x14ac:dyDescent="0.2">
      <c r="A473" s="53">
        <v>462</v>
      </c>
      <c r="B473" s="31" t="s">
        <v>238</v>
      </c>
      <c r="C473" s="5">
        <f>C474+C476</f>
        <v>339.8</v>
      </c>
      <c r="D473" s="5">
        <f t="shared" ref="D473:G473" si="560">D474+D476</f>
        <v>-182.5</v>
      </c>
      <c r="E473" s="5">
        <f t="shared" si="560"/>
        <v>447.1</v>
      </c>
      <c r="F473" s="5">
        <f t="shared" si="560"/>
        <v>71.899999999999991</v>
      </c>
      <c r="G473" s="5">
        <f t="shared" si="560"/>
        <v>3.2999999999999972</v>
      </c>
      <c r="H473" s="5">
        <f>H474+H476</f>
        <v>-669.9</v>
      </c>
      <c r="I473" s="5">
        <f t="shared" ref="I473:M473" si="561">I474+I476</f>
        <v>-164.29999999999998</v>
      </c>
      <c r="J473" s="5">
        <f t="shared" si="561"/>
        <v>-218.4</v>
      </c>
      <c r="K473" s="5">
        <f t="shared" si="561"/>
        <v>-232.6</v>
      </c>
      <c r="L473" s="5">
        <f t="shared" si="561"/>
        <v>-54.599999999999994</v>
      </c>
      <c r="M473" s="5">
        <f t="shared" si="561"/>
        <v>276.60000000000002</v>
      </c>
      <c r="N473" s="55">
        <v>462</v>
      </c>
    </row>
    <row r="474" spans="1:14" ht="12.75" customHeight="1" x14ac:dyDescent="0.2">
      <c r="A474" s="53">
        <v>463</v>
      </c>
      <c r="B474" s="31" t="s">
        <v>215</v>
      </c>
      <c r="C474" s="5">
        <f>C475</f>
        <v>270.10000000000002</v>
      </c>
      <c r="D474" s="5">
        <f t="shared" ref="D474:M474" si="562">D475</f>
        <v>-226.8</v>
      </c>
      <c r="E474" s="5">
        <f t="shared" si="562"/>
        <v>372.3</v>
      </c>
      <c r="F474" s="5">
        <f t="shared" si="562"/>
        <v>85.8</v>
      </c>
      <c r="G474" s="5">
        <f t="shared" si="562"/>
        <v>38.799999999999997</v>
      </c>
      <c r="H474" s="5">
        <f>H475</f>
        <v>-637</v>
      </c>
      <c r="I474" s="5">
        <f t="shared" si="562"/>
        <v>-156.6</v>
      </c>
      <c r="J474" s="5">
        <f t="shared" si="562"/>
        <v>-191.1</v>
      </c>
      <c r="K474" s="5">
        <f t="shared" si="562"/>
        <v>-217.2</v>
      </c>
      <c r="L474" s="5">
        <f t="shared" si="562"/>
        <v>-72.099999999999994</v>
      </c>
      <c r="M474" s="5">
        <f t="shared" si="562"/>
        <v>70.900000000000006</v>
      </c>
      <c r="N474" s="55">
        <v>463</v>
      </c>
    </row>
    <row r="475" spans="1:14" ht="12.75" customHeight="1" x14ac:dyDescent="0.2">
      <c r="A475" s="53">
        <v>464</v>
      </c>
      <c r="B475" s="31" t="s">
        <v>239</v>
      </c>
      <c r="C475" s="5">
        <f t="shared" ref="C475" si="563">D475+E475+F475+G475</f>
        <v>270.10000000000002</v>
      </c>
      <c r="D475" s="9">
        <v>-226.8</v>
      </c>
      <c r="E475" s="9">
        <v>372.3</v>
      </c>
      <c r="F475" s="9">
        <v>85.8</v>
      </c>
      <c r="G475" s="9">
        <v>38.799999999999997</v>
      </c>
      <c r="H475" s="5">
        <f t="shared" ref="H475" si="564">I475+J475+K475+L475</f>
        <v>-637</v>
      </c>
      <c r="I475" s="9">
        <v>-156.6</v>
      </c>
      <c r="J475" s="9">
        <v>-191.1</v>
      </c>
      <c r="K475" s="9">
        <v>-217.2</v>
      </c>
      <c r="L475" s="9">
        <v>-72.099999999999994</v>
      </c>
      <c r="M475" s="9">
        <v>70.900000000000006</v>
      </c>
      <c r="N475" s="55">
        <v>464</v>
      </c>
    </row>
    <row r="476" spans="1:14" ht="12.75" customHeight="1" x14ac:dyDescent="0.2">
      <c r="A476" s="53">
        <v>465</v>
      </c>
      <c r="B476" s="31" t="s">
        <v>216</v>
      </c>
      <c r="C476" s="5">
        <f>C477</f>
        <v>69.699999999999989</v>
      </c>
      <c r="D476" s="5">
        <f t="shared" ref="D476:M476" si="565">D477</f>
        <v>44.3</v>
      </c>
      <c r="E476" s="5">
        <f t="shared" si="565"/>
        <v>74.8</v>
      </c>
      <c r="F476" s="5">
        <f t="shared" si="565"/>
        <v>-13.9</v>
      </c>
      <c r="G476" s="5">
        <f t="shared" si="565"/>
        <v>-35.5</v>
      </c>
      <c r="H476" s="5">
        <f>H477</f>
        <v>-32.9</v>
      </c>
      <c r="I476" s="5">
        <f t="shared" si="565"/>
        <v>-7.7</v>
      </c>
      <c r="J476" s="5">
        <f t="shared" si="565"/>
        <v>-27.3</v>
      </c>
      <c r="K476" s="5">
        <f t="shared" si="565"/>
        <v>-15.4</v>
      </c>
      <c r="L476" s="5">
        <f t="shared" si="565"/>
        <v>17.5</v>
      </c>
      <c r="M476" s="5">
        <f t="shared" si="565"/>
        <v>205.7</v>
      </c>
      <c r="N476" s="55">
        <v>465</v>
      </c>
    </row>
    <row r="477" spans="1:14" ht="12.75" customHeight="1" x14ac:dyDescent="0.2">
      <c r="A477" s="53">
        <v>466</v>
      </c>
      <c r="B477" s="31" t="s">
        <v>239</v>
      </c>
      <c r="C477" s="5">
        <f t="shared" ref="C477" si="566">D477+E477+F477+G477</f>
        <v>69.699999999999989</v>
      </c>
      <c r="D477" s="5">
        <v>44.3</v>
      </c>
      <c r="E477" s="5">
        <v>74.8</v>
      </c>
      <c r="F477" s="5">
        <v>-13.9</v>
      </c>
      <c r="G477" s="5">
        <v>-35.5</v>
      </c>
      <c r="H477" s="5">
        <f t="shared" ref="H477" si="567">I477+J477+K477+L477</f>
        <v>-32.9</v>
      </c>
      <c r="I477" s="4">
        <v>-7.7</v>
      </c>
      <c r="J477" s="4">
        <v>-27.3</v>
      </c>
      <c r="K477" s="4">
        <v>-15.4</v>
      </c>
      <c r="L477" s="4">
        <v>17.5</v>
      </c>
      <c r="M477" s="4">
        <v>205.7</v>
      </c>
      <c r="N477" s="55">
        <v>466</v>
      </c>
    </row>
    <row r="478" spans="1:14" ht="12.75" customHeight="1" x14ac:dyDescent="0.2">
      <c r="A478" s="53">
        <v>467</v>
      </c>
      <c r="B478" s="31" t="s">
        <v>240</v>
      </c>
      <c r="C478" s="5">
        <f>C479+C480</f>
        <v>-589.80000000000007</v>
      </c>
      <c r="D478" s="10">
        <f t="shared" ref="D478:G478" si="568">D479+D480</f>
        <v>212.4</v>
      </c>
      <c r="E478" s="10">
        <f t="shared" si="568"/>
        <v>-383.6</v>
      </c>
      <c r="F478" s="10">
        <f t="shared" si="568"/>
        <v>-328.8</v>
      </c>
      <c r="G478" s="10">
        <f t="shared" si="568"/>
        <v>-89.8</v>
      </c>
      <c r="H478" s="5">
        <f>H479+H480</f>
        <v>183.19999999999996</v>
      </c>
      <c r="I478" s="4">
        <f t="shared" ref="I478:M478" si="569">I479+I480</f>
        <v>-192.5</v>
      </c>
      <c r="J478" s="4">
        <f t="shared" si="569"/>
        <v>-7.5</v>
      </c>
      <c r="K478" s="4">
        <f t="shared" si="569"/>
        <v>-45.300000000000004</v>
      </c>
      <c r="L478" s="4">
        <f t="shared" si="569"/>
        <v>428.49999999999994</v>
      </c>
      <c r="M478" s="4">
        <f t="shared" si="569"/>
        <v>-477</v>
      </c>
      <c r="N478" s="55">
        <v>467</v>
      </c>
    </row>
    <row r="479" spans="1:14" ht="12.75" customHeight="1" x14ac:dyDescent="0.2">
      <c r="A479" s="53">
        <v>468</v>
      </c>
      <c r="B479" s="31" t="s">
        <v>217</v>
      </c>
      <c r="C479" s="5">
        <f t="shared" ref="C479:C480" si="570">D479+E479+F479+G479</f>
        <v>-5</v>
      </c>
      <c r="D479" s="10">
        <v>-1.2</v>
      </c>
      <c r="E479" s="10">
        <v>-1.5</v>
      </c>
      <c r="F479" s="10">
        <v>-1.1000000000000001</v>
      </c>
      <c r="G479" s="10">
        <v>-1.2</v>
      </c>
      <c r="H479" s="5">
        <f t="shared" ref="H479:H480" si="571">I479+J479+K479+L479</f>
        <v>-5.6</v>
      </c>
      <c r="I479" s="4">
        <v>-1.5</v>
      </c>
      <c r="J479" s="4">
        <v>-1.6</v>
      </c>
      <c r="K479" s="4">
        <v>-1.2</v>
      </c>
      <c r="L479" s="4">
        <v>-1.3</v>
      </c>
      <c r="M479" s="4">
        <v>-2</v>
      </c>
      <c r="N479" s="55">
        <v>468</v>
      </c>
    </row>
    <row r="480" spans="1:14" ht="12.75" customHeight="1" x14ac:dyDescent="0.2">
      <c r="A480" s="53">
        <v>469</v>
      </c>
      <c r="B480" s="31" t="s">
        <v>218</v>
      </c>
      <c r="C480" s="5">
        <f t="shared" si="570"/>
        <v>-584.80000000000007</v>
      </c>
      <c r="D480" s="10">
        <v>213.6</v>
      </c>
      <c r="E480" s="10">
        <v>-382.1</v>
      </c>
      <c r="F480" s="10">
        <v>-327.7</v>
      </c>
      <c r="G480" s="10">
        <v>-88.6</v>
      </c>
      <c r="H480" s="5">
        <f t="shared" si="571"/>
        <v>188.79999999999995</v>
      </c>
      <c r="I480" s="4">
        <v>-191</v>
      </c>
      <c r="J480" s="4">
        <v>-5.9</v>
      </c>
      <c r="K480" s="4">
        <v>-44.1</v>
      </c>
      <c r="L480" s="4">
        <v>429.79999999999995</v>
      </c>
      <c r="M480" s="4">
        <v>-475</v>
      </c>
      <c r="N480" s="55">
        <v>469</v>
      </c>
    </row>
    <row r="481" spans="1:14" ht="12.75" customHeight="1" x14ac:dyDescent="0.2">
      <c r="A481" s="53">
        <v>470</v>
      </c>
      <c r="B481" s="31" t="s">
        <v>241</v>
      </c>
      <c r="C481" s="5">
        <f>C482+C483+C484+C487</f>
        <v>-19.599999999999991</v>
      </c>
      <c r="D481" s="5">
        <f t="shared" ref="D481:G481" si="572">D482+D483+D484+D487</f>
        <v>-48.3</v>
      </c>
      <c r="E481" s="5">
        <f t="shared" si="572"/>
        <v>49.800000000000004</v>
      </c>
      <c r="F481" s="5">
        <f t="shared" si="572"/>
        <v>-18.299999999999997</v>
      </c>
      <c r="G481" s="5">
        <f t="shared" si="572"/>
        <v>-2.8000000000000007</v>
      </c>
      <c r="H481" s="5">
        <f>H482+H483+H484+H487</f>
        <v>104.4</v>
      </c>
      <c r="I481" s="5">
        <f t="shared" ref="I481:M481" si="573">I482+I483+I484+I487</f>
        <v>-67.5</v>
      </c>
      <c r="J481" s="5">
        <f t="shared" si="573"/>
        <v>115.5</v>
      </c>
      <c r="K481" s="5">
        <f t="shared" si="573"/>
        <v>-51</v>
      </c>
      <c r="L481" s="5">
        <f t="shared" si="573"/>
        <v>107.4</v>
      </c>
      <c r="M481" s="5">
        <f t="shared" si="573"/>
        <v>-38.099999999999994</v>
      </c>
      <c r="N481" s="55">
        <v>470</v>
      </c>
    </row>
    <row r="482" spans="1:14" ht="12.75" customHeight="1" x14ac:dyDescent="0.2">
      <c r="A482" s="53">
        <v>471</v>
      </c>
      <c r="B482" s="31" t="s">
        <v>236</v>
      </c>
      <c r="C482" s="5">
        <f t="shared" ref="C482:C483" si="574">D482+E482+F482+G482</f>
        <v>0</v>
      </c>
      <c r="D482" s="5">
        <v>0</v>
      </c>
      <c r="E482" s="5">
        <v>0</v>
      </c>
      <c r="F482" s="5">
        <v>0</v>
      </c>
      <c r="G482" s="5">
        <v>0</v>
      </c>
      <c r="H482" s="5">
        <f t="shared" ref="H482:H483" si="575">I482+J482+K482+L482</f>
        <v>0</v>
      </c>
      <c r="I482" s="5">
        <v>0</v>
      </c>
      <c r="J482" s="5">
        <v>0</v>
      </c>
      <c r="K482" s="5">
        <v>0</v>
      </c>
      <c r="L482" s="5">
        <v>0</v>
      </c>
      <c r="M482" s="5">
        <v>0</v>
      </c>
      <c r="N482" s="55">
        <v>471</v>
      </c>
    </row>
    <row r="483" spans="1:14" ht="12.75" customHeight="1" x14ac:dyDescent="0.2">
      <c r="A483" s="53">
        <v>472</v>
      </c>
      <c r="B483" s="31" t="s">
        <v>237</v>
      </c>
      <c r="C483" s="5">
        <f t="shared" si="574"/>
        <v>0</v>
      </c>
      <c r="D483" s="5">
        <v>0</v>
      </c>
      <c r="E483" s="5">
        <v>0</v>
      </c>
      <c r="F483" s="5">
        <v>0</v>
      </c>
      <c r="G483" s="5">
        <v>0</v>
      </c>
      <c r="H483" s="5">
        <f t="shared" si="575"/>
        <v>0</v>
      </c>
      <c r="I483" s="5">
        <v>0</v>
      </c>
      <c r="J483" s="5">
        <v>0</v>
      </c>
      <c r="K483" s="5">
        <v>0</v>
      </c>
      <c r="L483" s="5">
        <v>0</v>
      </c>
      <c r="M483" s="5">
        <v>0</v>
      </c>
      <c r="N483" s="55">
        <v>472</v>
      </c>
    </row>
    <row r="484" spans="1:14" ht="12.75" customHeight="1" x14ac:dyDescent="0.2">
      <c r="A484" s="53">
        <v>473</v>
      </c>
      <c r="B484" s="31" t="s">
        <v>238</v>
      </c>
      <c r="C484" s="5">
        <f>C485+C486</f>
        <v>-19.599999999999991</v>
      </c>
      <c r="D484" s="10">
        <f t="shared" ref="D484:G484" si="576">D485+D486</f>
        <v>-48.3</v>
      </c>
      <c r="E484" s="10">
        <f t="shared" si="576"/>
        <v>49.800000000000004</v>
      </c>
      <c r="F484" s="10">
        <f t="shared" si="576"/>
        <v>-18.299999999999997</v>
      </c>
      <c r="G484" s="10">
        <f t="shared" si="576"/>
        <v>-2.8000000000000007</v>
      </c>
      <c r="H484" s="5">
        <f>H485+H486</f>
        <v>61.3</v>
      </c>
      <c r="I484" s="4">
        <f t="shared" ref="I484:M484" si="577">I485+I486</f>
        <v>-97.8</v>
      </c>
      <c r="J484" s="4">
        <f t="shared" si="577"/>
        <v>73.900000000000006</v>
      </c>
      <c r="K484" s="4">
        <f t="shared" si="577"/>
        <v>-23.5</v>
      </c>
      <c r="L484" s="4">
        <f t="shared" si="577"/>
        <v>108.7</v>
      </c>
      <c r="M484" s="4">
        <f t="shared" si="577"/>
        <v>-37.099999999999994</v>
      </c>
      <c r="N484" s="55">
        <v>473</v>
      </c>
    </row>
    <row r="485" spans="1:14" ht="12.75" customHeight="1" x14ac:dyDescent="0.2">
      <c r="A485" s="53">
        <v>474</v>
      </c>
      <c r="B485" s="31" t="s">
        <v>215</v>
      </c>
      <c r="C485" s="5">
        <f t="shared" ref="C485:C487" si="578">D485+E485+F485+G485</f>
        <v>-5.7999999999999901</v>
      </c>
      <c r="D485" s="5">
        <v>-30.3</v>
      </c>
      <c r="E485" s="5">
        <v>78.900000000000006</v>
      </c>
      <c r="F485" s="5">
        <v>-38.9</v>
      </c>
      <c r="G485" s="5">
        <v>-15.5</v>
      </c>
      <c r="H485" s="5">
        <f t="shared" ref="H485:H487" si="579">I485+J485+K485+L485</f>
        <v>66.899999999999991</v>
      </c>
      <c r="I485" s="5">
        <v>49.8</v>
      </c>
      <c r="J485" s="5">
        <v>0.9</v>
      </c>
      <c r="K485" s="5">
        <v>-20.100000000000001</v>
      </c>
      <c r="L485" s="5">
        <v>36.299999999999997</v>
      </c>
      <c r="M485" s="5">
        <v>21.3</v>
      </c>
      <c r="N485" s="55">
        <v>474</v>
      </c>
    </row>
    <row r="486" spans="1:14" ht="12.75" customHeight="1" x14ac:dyDescent="0.2">
      <c r="A486" s="53">
        <v>475</v>
      </c>
      <c r="B486" s="31" t="s">
        <v>216</v>
      </c>
      <c r="C486" s="5">
        <f t="shared" si="578"/>
        <v>-13.8</v>
      </c>
      <c r="D486" s="10">
        <v>-18</v>
      </c>
      <c r="E486" s="10">
        <v>-29.1</v>
      </c>
      <c r="F486" s="10">
        <v>20.6</v>
      </c>
      <c r="G486" s="10">
        <v>12.7</v>
      </c>
      <c r="H486" s="5">
        <f t="shared" si="579"/>
        <v>-5.5999999999999943</v>
      </c>
      <c r="I486" s="4">
        <v>-147.6</v>
      </c>
      <c r="J486" s="4">
        <v>73</v>
      </c>
      <c r="K486" s="4">
        <v>-3.4</v>
      </c>
      <c r="L486" s="4">
        <v>72.400000000000006</v>
      </c>
      <c r="M486" s="4">
        <v>-58.4</v>
      </c>
      <c r="N486" s="55">
        <v>475</v>
      </c>
    </row>
    <row r="487" spans="1:14" ht="12.75" customHeight="1" x14ac:dyDescent="0.2">
      <c r="A487" s="53">
        <v>476</v>
      </c>
      <c r="B487" s="31" t="s">
        <v>240</v>
      </c>
      <c r="C487" s="5">
        <f t="shared" si="578"/>
        <v>0</v>
      </c>
      <c r="D487" s="10">
        <v>0</v>
      </c>
      <c r="E487" s="10">
        <v>0</v>
      </c>
      <c r="F487" s="10">
        <v>0</v>
      </c>
      <c r="G487" s="10">
        <v>0</v>
      </c>
      <c r="H487" s="5">
        <f t="shared" si="579"/>
        <v>43.100000000000009</v>
      </c>
      <c r="I487" s="4">
        <v>30.3</v>
      </c>
      <c r="J487" s="4">
        <v>41.6</v>
      </c>
      <c r="K487" s="4">
        <v>-27.5</v>
      </c>
      <c r="L487" s="4">
        <v>-1.3</v>
      </c>
      <c r="M487" s="4">
        <v>-1</v>
      </c>
      <c r="N487" s="55">
        <v>476</v>
      </c>
    </row>
    <row r="488" spans="1:14" ht="12.75" customHeight="1" x14ac:dyDescent="0.2">
      <c r="A488" s="53">
        <v>477</v>
      </c>
      <c r="B488" s="31" t="s">
        <v>242</v>
      </c>
      <c r="C488" s="5">
        <f>C489+C490+C491+C494</f>
        <v>-2.5</v>
      </c>
      <c r="D488" s="5">
        <f t="shared" ref="D488:G488" si="580">D489+D490+D491+D494</f>
        <v>-26.200000000000003</v>
      </c>
      <c r="E488" s="5">
        <f t="shared" si="580"/>
        <v>-12.6</v>
      </c>
      <c r="F488" s="5">
        <f t="shared" si="580"/>
        <v>23.700000000000003</v>
      </c>
      <c r="G488" s="5">
        <f t="shared" si="580"/>
        <v>12.600000000000001</v>
      </c>
      <c r="H488" s="5">
        <f>H489+H490+H491+H494</f>
        <v>14.100000000000001</v>
      </c>
      <c r="I488" s="5">
        <f t="shared" ref="I488:M488" si="581">I489+I490+I491+I494</f>
        <v>20.7</v>
      </c>
      <c r="J488" s="5">
        <f t="shared" si="581"/>
        <v>-5</v>
      </c>
      <c r="K488" s="5">
        <f t="shared" si="581"/>
        <v>-8.1</v>
      </c>
      <c r="L488" s="5">
        <f t="shared" si="581"/>
        <v>6.5</v>
      </c>
      <c r="M488" s="5">
        <f t="shared" si="581"/>
        <v>-14.1</v>
      </c>
      <c r="N488" s="55">
        <v>477</v>
      </c>
    </row>
    <row r="489" spans="1:14" ht="12.75" customHeight="1" x14ac:dyDescent="0.2">
      <c r="A489" s="53">
        <v>478</v>
      </c>
      <c r="B489" s="31" t="s">
        <v>236</v>
      </c>
      <c r="C489" s="5">
        <f t="shared" ref="C489:C490" si="582">D489+E489+F489+G489</f>
        <v>0</v>
      </c>
      <c r="D489" s="5">
        <v>0</v>
      </c>
      <c r="E489" s="5">
        <v>0</v>
      </c>
      <c r="F489" s="5">
        <v>0</v>
      </c>
      <c r="G489" s="5">
        <v>0</v>
      </c>
      <c r="H489" s="5">
        <f t="shared" ref="H489:H490" si="583">I489+J489+K489+L489</f>
        <v>0</v>
      </c>
      <c r="I489" s="5">
        <v>0</v>
      </c>
      <c r="J489" s="5">
        <v>0</v>
      </c>
      <c r="K489" s="5">
        <v>0</v>
      </c>
      <c r="L489" s="5">
        <v>0</v>
      </c>
      <c r="M489" s="5">
        <v>0</v>
      </c>
      <c r="N489" s="55">
        <v>478</v>
      </c>
    </row>
    <row r="490" spans="1:14" ht="12.75" customHeight="1" x14ac:dyDescent="0.2">
      <c r="A490" s="53">
        <v>479</v>
      </c>
      <c r="B490" s="31" t="s">
        <v>237</v>
      </c>
      <c r="C490" s="5">
        <f t="shared" si="582"/>
        <v>-5.5999999999999988</v>
      </c>
      <c r="D490" s="9">
        <v>0.9</v>
      </c>
      <c r="E490" s="9">
        <v>-5.0999999999999996</v>
      </c>
      <c r="F490" s="9">
        <v>4.4000000000000004</v>
      </c>
      <c r="G490" s="9">
        <v>-5.8</v>
      </c>
      <c r="H490" s="5">
        <f t="shared" si="583"/>
        <v>5.8</v>
      </c>
      <c r="I490" s="9">
        <v>6.3</v>
      </c>
      <c r="J490" s="9">
        <v>0.5</v>
      </c>
      <c r="K490" s="9">
        <v>-7.3</v>
      </c>
      <c r="L490" s="9">
        <v>6.3</v>
      </c>
      <c r="M490" s="9">
        <v>-0.6</v>
      </c>
      <c r="N490" s="55">
        <v>479</v>
      </c>
    </row>
    <row r="491" spans="1:14" ht="12.75" customHeight="1" x14ac:dyDescent="0.2">
      <c r="A491" s="53">
        <v>480</v>
      </c>
      <c r="B491" s="31" t="s">
        <v>238</v>
      </c>
      <c r="C491" s="5">
        <f>C492+C493</f>
        <v>3.0999999999999988</v>
      </c>
      <c r="D491" s="10">
        <f t="shared" ref="D491:G491" si="584">D492+D493</f>
        <v>-27.1</v>
      </c>
      <c r="E491" s="10">
        <f t="shared" si="584"/>
        <v>-7.5</v>
      </c>
      <c r="F491" s="10">
        <f t="shared" si="584"/>
        <v>19.3</v>
      </c>
      <c r="G491" s="10">
        <f t="shared" si="584"/>
        <v>18.400000000000002</v>
      </c>
      <c r="H491" s="5">
        <f>H492+H493</f>
        <v>8.3000000000000007</v>
      </c>
      <c r="I491" s="4">
        <f t="shared" ref="I491:M491" si="585">I492+I493</f>
        <v>14.399999999999999</v>
      </c>
      <c r="J491" s="4">
        <f t="shared" si="585"/>
        <v>-5.5</v>
      </c>
      <c r="K491" s="4">
        <f t="shared" si="585"/>
        <v>-0.8</v>
      </c>
      <c r="L491" s="4">
        <f t="shared" si="585"/>
        <v>0.1999999999999999</v>
      </c>
      <c r="M491" s="4">
        <f t="shared" si="585"/>
        <v>-13.5</v>
      </c>
      <c r="N491" s="55">
        <v>480</v>
      </c>
    </row>
    <row r="492" spans="1:14" ht="12.75" customHeight="1" x14ac:dyDescent="0.2">
      <c r="A492" s="53">
        <v>481</v>
      </c>
      <c r="B492" s="31" t="s">
        <v>243</v>
      </c>
      <c r="C492" s="5">
        <f t="shared" ref="C492:C494" si="586">D492+E492+F492+G492</f>
        <v>1.8999999999999986</v>
      </c>
      <c r="D492" s="5">
        <v>-27.900000000000002</v>
      </c>
      <c r="E492" s="5">
        <v>-7.9</v>
      </c>
      <c r="F492" s="5">
        <v>19.600000000000001</v>
      </c>
      <c r="G492" s="5">
        <v>18.100000000000001</v>
      </c>
      <c r="H492" s="5">
        <f t="shared" ref="H492:H494" si="587">I492+J492+K492+L492</f>
        <v>8.5</v>
      </c>
      <c r="I492" s="4">
        <v>14.7</v>
      </c>
      <c r="J492" s="4">
        <v>-6</v>
      </c>
      <c r="K492" s="4">
        <v>-0.60000000000000009</v>
      </c>
      <c r="L492" s="4">
        <v>0.39999999999999991</v>
      </c>
      <c r="M492" s="4">
        <v>-13.7</v>
      </c>
      <c r="N492" s="55">
        <v>481</v>
      </c>
    </row>
    <row r="493" spans="1:14" ht="12.75" customHeight="1" x14ac:dyDescent="0.2">
      <c r="A493" s="53">
        <v>482</v>
      </c>
      <c r="B493" s="31" t="s">
        <v>244</v>
      </c>
      <c r="C493" s="5">
        <f t="shared" si="586"/>
        <v>1.2</v>
      </c>
      <c r="D493" s="10">
        <v>0.79999999999999993</v>
      </c>
      <c r="E493" s="10">
        <v>0.4</v>
      </c>
      <c r="F493" s="10">
        <v>-0.3</v>
      </c>
      <c r="G493" s="10">
        <v>0.3</v>
      </c>
      <c r="H493" s="5">
        <f t="shared" si="587"/>
        <v>-0.2</v>
      </c>
      <c r="I493" s="10">
        <v>-0.3</v>
      </c>
      <c r="J493" s="10">
        <v>0.5</v>
      </c>
      <c r="K493" s="10">
        <v>-0.2</v>
      </c>
      <c r="L493" s="10">
        <v>-0.2</v>
      </c>
      <c r="M493" s="10">
        <v>0.2</v>
      </c>
      <c r="N493" s="55">
        <v>482</v>
      </c>
    </row>
    <row r="494" spans="1:14" ht="12.75" customHeight="1" x14ac:dyDescent="0.2">
      <c r="A494" s="53">
        <v>483</v>
      </c>
      <c r="B494" s="31" t="s">
        <v>240</v>
      </c>
      <c r="C494" s="5">
        <f t="shared" si="586"/>
        <v>0</v>
      </c>
      <c r="D494" s="5">
        <v>0</v>
      </c>
      <c r="E494" s="5">
        <v>0</v>
      </c>
      <c r="F494" s="5">
        <v>0</v>
      </c>
      <c r="G494" s="5">
        <v>0</v>
      </c>
      <c r="H494" s="5">
        <f t="shared" si="587"/>
        <v>0</v>
      </c>
      <c r="I494" s="5">
        <v>0</v>
      </c>
      <c r="J494" s="5">
        <v>0</v>
      </c>
      <c r="K494" s="5">
        <v>0</v>
      </c>
      <c r="L494" s="5">
        <v>0</v>
      </c>
      <c r="M494" s="5">
        <v>0</v>
      </c>
      <c r="N494" s="55">
        <v>483</v>
      </c>
    </row>
    <row r="495" spans="1:14" ht="12.75" customHeight="1" x14ac:dyDescent="0.2">
      <c r="A495" s="53">
        <v>484</v>
      </c>
      <c r="B495" s="31" t="s">
        <v>245</v>
      </c>
      <c r="C495" s="56">
        <f>C496</f>
        <v>426.19999999999993</v>
      </c>
      <c r="D495" s="56">
        <f t="shared" ref="D495:M495" si="588">D496</f>
        <v>739.5</v>
      </c>
      <c r="E495" s="56">
        <f t="shared" si="588"/>
        <v>-70.800000000000011</v>
      </c>
      <c r="F495" s="56">
        <f t="shared" si="588"/>
        <v>-417.19999999999993</v>
      </c>
      <c r="G495" s="56">
        <f t="shared" si="588"/>
        <v>174.7</v>
      </c>
      <c r="H495" s="56">
        <f>H496</f>
        <v>1337.0000000000002</v>
      </c>
      <c r="I495" s="56">
        <f t="shared" si="588"/>
        <v>137.9</v>
      </c>
      <c r="J495" s="56">
        <f t="shared" si="588"/>
        <v>554.19999999999982</v>
      </c>
      <c r="K495" s="56">
        <f t="shared" si="588"/>
        <v>743.90000000000009</v>
      </c>
      <c r="L495" s="56">
        <f t="shared" si="588"/>
        <v>-98.999999999999972</v>
      </c>
      <c r="M495" s="56">
        <f t="shared" si="588"/>
        <v>-454</v>
      </c>
      <c r="N495" s="55">
        <v>484</v>
      </c>
    </row>
    <row r="496" spans="1:14" ht="12.75" customHeight="1" x14ac:dyDescent="0.2">
      <c r="A496" s="53">
        <v>485</v>
      </c>
      <c r="B496" s="31" t="s">
        <v>246</v>
      </c>
      <c r="C496" s="5">
        <f>C497+C511+C518</f>
        <v>426.19999999999993</v>
      </c>
      <c r="D496" s="5">
        <f t="shared" ref="D496:G496" si="589">D497+D511+D518</f>
        <v>739.5</v>
      </c>
      <c r="E496" s="5">
        <f t="shared" si="589"/>
        <v>-70.800000000000011</v>
      </c>
      <c r="F496" s="5">
        <f t="shared" si="589"/>
        <v>-417.19999999999993</v>
      </c>
      <c r="G496" s="5">
        <f t="shared" si="589"/>
        <v>174.7</v>
      </c>
      <c r="H496" s="5">
        <f>H497+H511+H518</f>
        <v>1337.0000000000002</v>
      </c>
      <c r="I496" s="5">
        <f t="shared" ref="I496:M496" si="590">I497+I511+I518</f>
        <v>137.9</v>
      </c>
      <c r="J496" s="5">
        <f t="shared" si="590"/>
        <v>554.19999999999982</v>
      </c>
      <c r="K496" s="5">
        <f t="shared" si="590"/>
        <v>743.90000000000009</v>
      </c>
      <c r="L496" s="5">
        <f t="shared" si="590"/>
        <v>-98.999999999999972</v>
      </c>
      <c r="M496" s="5">
        <f t="shared" si="590"/>
        <v>-454</v>
      </c>
      <c r="N496" s="55">
        <v>485</v>
      </c>
    </row>
    <row r="497" spans="1:14" ht="12.75" customHeight="1" x14ac:dyDescent="0.2">
      <c r="A497" s="53">
        <v>486</v>
      </c>
      <c r="B497" s="31" t="s">
        <v>147</v>
      </c>
      <c r="C497" s="5">
        <f>C498+C499+C505</f>
        <v>488.9</v>
      </c>
      <c r="D497" s="5">
        <f t="shared" ref="D497:G497" si="591">D498+D499+D505</f>
        <v>731.7</v>
      </c>
      <c r="E497" s="5">
        <f t="shared" si="591"/>
        <v>-34.200000000000003</v>
      </c>
      <c r="F497" s="5">
        <f t="shared" si="591"/>
        <v>-370.79999999999995</v>
      </c>
      <c r="G497" s="5">
        <f t="shared" si="591"/>
        <v>162.19999999999999</v>
      </c>
      <c r="H497" s="5">
        <f>H498+H499+H505</f>
        <v>1537.9</v>
      </c>
      <c r="I497" s="5">
        <f t="shared" ref="I497:M497" si="592">I498+I499+I505</f>
        <v>202.4</v>
      </c>
      <c r="J497" s="5">
        <f t="shared" si="592"/>
        <v>615.09999999999991</v>
      </c>
      <c r="K497" s="5">
        <f t="shared" si="592"/>
        <v>674.7</v>
      </c>
      <c r="L497" s="5">
        <f t="shared" si="592"/>
        <v>45.700000000000017</v>
      </c>
      <c r="M497" s="5">
        <f t="shared" si="592"/>
        <v>-393.5</v>
      </c>
      <c r="N497" s="55">
        <v>486</v>
      </c>
    </row>
    <row r="498" spans="1:14" ht="12.75" customHeight="1" x14ac:dyDescent="0.2">
      <c r="A498" s="53">
        <v>487</v>
      </c>
      <c r="B498" s="31" t="s">
        <v>236</v>
      </c>
      <c r="C498" s="5">
        <f t="shared" ref="C498" si="593">D498+E498+F498+G498</f>
        <v>0</v>
      </c>
      <c r="D498" s="5">
        <v>0</v>
      </c>
      <c r="E498" s="5">
        <v>0</v>
      </c>
      <c r="F498" s="5">
        <v>0</v>
      </c>
      <c r="G498" s="5">
        <v>0</v>
      </c>
      <c r="H498" s="5">
        <f t="shared" ref="H498" si="594">I498+J498+K498+L498</f>
        <v>0</v>
      </c>
      <c r="I498" s="5">
        <v>0</v>
      </c>
      <c r="J498" s="5">
        <v>0</v>
      </c>
      <c r="K498" s="5">
        <v>0</v>
      </c>
      <c r="L498" s="5">
        <v>0</v>
      </c>
      <c r="M498" s="5">
        <v>0</v>
      </c>
      <c r="N498" s="55">
        <v>487</v>
      </c>
    </row>
    <row r="499" spans="1:14" ht="12.75" customHeight="1" x14ac:dyDescent="0.2">
      <c r="A499" s="53">
        <v>488</v>
      </c>
      <c r="B499" s="31" t="s">
        <v>237</v>
      </c>
      <c r="C499" s="5">
        <f t="shared" ref="C499:M499" si="595">C500</f>
        <v>1000</v>
      </c>
      <c r="D499" s="5">
        <f t="shared" si="595"/>
        <v>1000</v>
      </c>
      <c r="E499" s="5">
        <f t="shared" si="595"/>
        <v>0</v>
      </c>
      <c r="F499" s="5">
        <f t="shared" si="595"/>
        <v>0</v>
      </c>
      <c r="G499" s="5">
        <f t="shared" si="595"/>
        <v>0</v>
      </c>
      <c r="H499" s="5">
        <f t="shared" si="595"/>
        <v>1046.5999999999999</v>
      </c>
      <c r="I499" s="5">
        <f t="shared" si="595"/>
        <v>0</v>
      </c>
      <c r="J499" s="5">
        <f t="shared" si="595"/>
        <v>1046.5999999999999</v>
      </c>
      <c r="K499" s="5">
        <f t="shared" si="595"/>
        <v>0</v>
      </c>
      <c r="L499" s="5">
        <f t="shared" si="595"/>
        <v>0</v>
      </c>
      <c r="M499" s="5">
        <f t="shared" si="595"/>
        <v>0</v>
      </c>
      <c r="N499" s="55">
        <v>488</v>
      </c>
    </row>
    <row r="500" spans="1:14" ht="12.75" customHeight="1" x14ac:dyDescent="0.2">
      <c r="A500" s="53">
        <v>489</v>
      </c>
      <c r="B500" s="31" t="s">
        <v>247</v>
      </c>
      <c r="C500" s="11">
        <f>C501+C502+C503+C504</f>
        <v>1000</v>
      </c>
      <c r="D500" s="11">
        <f t="shared" ref="D500:G500" si="596">D501+D502+D503+D504</f>
        <v>1000</v>
      </c>
      <c r="E500" s="11">
        <f t="shared" si="596"/>
        <v>0</v>
      </c>
      <c r="F500" s="11">
        <f t="shared" si="596"/>
        <v>0</v>
      </c>
      <c r="G500" s="11">
        <f t="shared" si="596"/>
        <v>0</v>
      </c>
      <c r="H500" s="11">
        <f>H501+H502+H503+H504</f>
        <v>1046.5999999999999</v>
      </c>
      <c r="I500" s="11">
        <f t="shared" ref="I500:M500" si="597">I501+I502+I503+I504</f>
        <v>0</v>
      </c>
      <c r="J500" s="11">
        <f t="shared" si="597"/>
        <v>1046.5999999999999</v>
      </c>
      <c r="K500" s="11">
        <f t="shared" si="597"/>
        <v>0</v>
      </c>
      <c r="L500" s="11">
        <f t="shared" si="597"/>
        <v>0</v>
      </c>
      <c r="M500" s="11">
        <f t="shared" si="597"/>
        <v>0</v>
      </c>
      <c r="N500" s="55">
        <v>489</v>
      </c>
    </row>
    <row r="501" spans="1:14" ht="12.75" customHeight="1" x14ac:dyDescent="0.2">
      <c r="A501" s="53">
        <v>490</v>
      </c>
      <c r="B501" s="31" t="s">
        <v>248</v>
      </c>
      <c r="C501" s="5">
        <f t="shared" ref="C501:C504" si="598">D501+E501+F501+G501</f>
        <v>1000</v>
      </c>
      <c r="D501" s="5">
        <v>1000</v>
      </c>
      <c r="E501" s="5">
        <v>0</v>
      </c>
      <c r="F501" s="5">
        <v>0</v>
      </c>
      <c r="G501" s="5">
        <v>0</v>
      </c>
      <c r="H501" s="5">
        <f t="shared" ref="H501:H504" si="599">I501+J501+K501+L501</f>
        <v>1422.3</v>
      </c>
      <c r="I501" s="5">
        <v>0</v>
      </c>
      <c r="J501" s="5">
        <v>1422.3</v>
      </c>
      <c r="K501" s="5">
        <v>0</v>
      </c>
      <c r="L501" s="5">
        <v>0</v>
      </c>
      <c r="M501" s="5">
        <v>0</v>
      </c>
      <c r="N501" s="55">
        <v>490</v>
      </c>
    </row>
    <row r="502" spans="1:14" ht="12.75" customHeight="1" x14ac:dyDescent="0.2">
      <c r="A502" s="53">
        <v>491</v>
      </c>
      <c r="B502" s="31" t="s">
        <v>249</v>
      </c>
      <c r="C502" s="5">
        <f t="shared" si="598"/>
        <v>0</v>
      </c>
      <c r="D502" s="4">
        <v>0</v>
      </c>
      <c r="E502" s="4">
        <v>0</v>
      </c>
      <c r="F502" s="4">
        <v>0</v>
      </c>
      <c r="G502" s="4">
        <v>0</v>
      </c>
      <c r="H502" s="5">
        <f t="shared" si="599"/>
        <v>-375.7</v>
      </c>
      <c r="I502" s="5">
        <v>0</v>
      </c>
      <c r="J502" s="5">
        <v>-375.7</v>
      </c>
      <c r="K502" s="5">
        <v>0</v>
      </c>
      <c r="L502" s="5">
        <v>0</v>
      </c>
      <c r="M502" s="5">
        <v>0</v>
      </c>
      <c r="N502" s="55">
        <v>491</v>
      </c>
    </row>
    <row r="503" spans="1:14" ht="12.75" customHeight="1" x14ac:dyDescent="0.2">
      <c r="A503" s="53">
        <v>492</v>
      </c>
      <c r="B503" s="31" t="s">
        <v>250</v>
      </c>
      <c r="C503" s="5">
        <f t="shared" si="598"/>
        <v>0</v>
      </c>
      <c r="D503" s="5">
        <v>0</v>
      </c>
      <c r="E503" s="5">
        <v>0</v>
      </c>
      <c r="F503" s="5">
        <v>0</v>
      </c>
      <c r="G503" s="5">
        <v>0</v>
      </c>
      <c r="H503" s="5">
        <f t="shared" si="599"/>
        <v>0</v>
      </c>
      <c r="I503" s="5">
        <v>0</v>
      </c>
      <c r="J503" s="5">
        <v>0</v>
      </c>
      <c r="K503" s="5">
        <v>0</v>
      </c>
      <c r="L503" s="5">
        <v>0</v>
      </c>
      <c r="M503" s="5">
        <v>0</v>
      </c>
      <c r="N503" s="55">
        <v>492</v>
      </c>
    </row>
    <row r="504" spans="1:14" ht="12.75" customHeight="1" x14ac:dyDescent="0.2">
      <c r="A504" s="53">
        <v>493</v>
      </c>
      <c r="B504" s="31" t="s">
        <v>251</v>
      </c>
      <c r="C504" s="5">
        <f t="shared" si="598"/>
        <v>0</v>
      </c>
      <c r="D504" s="5">
        <v>0</v>
      </c>
      <c r="E504" s="5">
        <v>0</v>
      </c>
      <c r="F504" s="5">
        <v>0</v>
      </c>
      <c r="G504" s="5">
        <v>0</v>
      </c>
      <c r="H504" s="5">
        <f t="shared" si="599"/>
        <v>0</v>
      </c>
      <c r="I504" s="5">
        <v>0</v>
      </c>
      <c r="J504" s="5">
        <v>0</v>
      </c>
      <c r="K504" s="5">
        <v>0</v>
      </c>
      <c r="L504" s="5">
        <v>0</v>
      </c>
      <c r="M504" s="5">
        <v>0</v>
      </c>
      <c r="N504" s="55">
        <v>493</v>
      </c>
    </row>
    <row r="505" spans="1:14" ht="12.75" customHeight="1" x14ac:dyDescent="0.2">
      <c r="A505" s="53">
        <v>494</v>
      </c>
      <c r="B505" s="31" t="s">
        <v>238</v>
      </c>
      <c r="C505" s="5">
        <f t="shared" ref="C505:M505" si="600">C506</f>
        <v>-511.1</v>
      </c>
      <c r="D505" s="5">
        <f t="shared" si="600"/>
        <v>-268.3</v>
      </c>
      <c r="E505" s="5">
        <f t="shared" si="600"/>
        <v>-34.200000000000003</v>
      </c>
      <c r="F505" s="5">
        <f t="shared" si="600"/>
        <v>-370.79999999999995</v>
      </c>
      <c r="G505" s="5">
        <f t="shared" si="600"/>
        <v>162.19999999999999</v>
      </c>
      <c r="H505" s="5">
        <f t="shared" si="600"/>
        <v>491.30000000000007</v>
      </c>
      <c r="I505" s="5">
        <f t="shared" si="600"/>
        <v>202.4</v>
      </c>
      <c r="J505" s="5">
        <f t="shared" si="600"/>
        <v>-431.5</v>
      </c>
      <c r="K505" s="5">
        <f t="shared" si="600"/>
        <v>674.7</v>
      </c>
      <c r="L505" s="5">
        <f t="shared" si="600"/>
        <v>45.700000000000017</v>
      </c>
      <c r="M505" s="5">
        <f t="shared" si="600"/>
        <v>-393.5</v>
      </c>
      <c r="N505" s="55">
        <v>494</v>
      </c>
    </row>
    <row r="506" spans="1:14" ht="12.75" customHeight="1" x14ac:dyDescent="0.2">
      <c r="A506" s="53">
        <v>495</v>
      </c>
      <c r="B506" s="31" t="s">
        <v>252</v>
      </c>
      <c r="C506" s="5">
        <f t="shared" ref="C506:M506" si="601">C507+C509</f>
        <v>-511.1</v>
      </c>
      <c r="D506" s="5">
        <f t="shared" si="601"/>
        <v>-268.3</v>
      </c>
      <c r="E506" s="5">
        <f t="shared" si="601"/>
        <v>-34.200000000000003</v>
      </c>
      <c r="F506" s="5">
        <f t="shared" si="601"/>
        <v>-370.79999999999995</v>
      </c>
      <c r="G506" s="5">
        <f t="shared" si="601"/>
        <v>162.19999999999999</v>
      </c>
      <c r="H506" s="5">
        <f t="shared" si="601"/>
        <v>491.30000000000007</v>
      </c>
      <c r="I506" s="5">
        <f t="shared" si="601"/>
        <v>202.4</v>
      </c>
      <c r="J506" s="5">
        <f t="shared" si="601"/>
        <v>-431.5</v>
      </c>
      <c r="K506" s="5">
        <f t="shared" si="601"/>
        <v>674.7</v>
      </c>
      <c r="L506" s="5">
        <f t="shared" si="601"/>
        <v>45.700000000000017</v>
      </c>
      <c r="M506" s="5">
        <f t="shared" si="601"/>
        <v>-393.5</v>
      </c>
      <c r="N506" s="55">
        <v>495</v>
      </c>
    </row>
    <row r="507" spans="1:14" ht="12.75" customHeight="1" x14ac:dyDescent="0.2">
      <c r="A507" s="53">
        <v>496</v>
      </c>
      <c r="B507" s="31" t="s">
        <v>253</v>
      </c>
      <c r="C507" s="5">
        <f>C508</f>
        <v>-237.9</v>
      </c>
      <c r="D507" s="5">
        <f t="shared" ref="D507:M507" si="602">D508</f>
        <v>-65.900000000000006</v>
      </c>
      <c r="E507" s="5">
        <f t="shared" si="602"/>
        <v>-32.200000000000003</v>
      </c>
      <c r="F507" s="5">
        <f t="shared" si="602"/>
        <v>-320.39999999999998</v>
      </c>
      <c r="G507" s="5">
        <f t="shared" si="602"/>
        <v>180.6</v>
      </c>
      <c r="H507" s="5">
        <f>H508</f>
        <v>647.30000000000007</v>
      </c>
      <c r="I507" s="5">
        <f t="shared" si="602"/>
        <v>187.3</v>
      </c>
      <c r="J507" s="5">
        <f t="shared" si="602"/>
        <v>-382.4</v>
      </c>
      <c r="K507" s="5">
        <f t="shared" si="602"/>
        <v>658.1</v>
      </c>
      <c r="L507" s="5">
        <f t="shared" si="602"/>
        <v>184.3</v>
      </c>
      <c r="M507" s="5">
        <f t="shared" si="602"/>
        <v>-110</v>
      </c>
      <c r="N507" s="55">
        <v>496</v>
      </c>
    </row>
    <row r="508" spans="1:14" ht="12.75" customHeight="1" x14ac:dyDescent="0.2">
      <c r="A508" s="53">
        <v>497</v>
      </c>
      <c r="B508" s="31" t="s">
        <v>254</v>
      </c>
      <c r="C508" s="5">
        <f t="shared" ref="C508" si="603">D508+E508+F508+G508</f>
        <v>-237.9</v>
      </c>
      <c r="D508" s="10">
        <v>-65.900000000000006</v>
      </c>
      <c r="E508" s="10">
        <v>-32.200000000000003</v>
      </c>
      <c r="F508" s="10">
        <v>-320.39999999999998</v>
      </c>
      <c r="G508" s="10">
        <v>180.6</v>
      </c>
      <c r="H508" s="5">
        <f t="shared" ref="H508" si="604">I508+J508+K508+L508</f>
        <v>647.30000000000007</v>
      </c>
      <c r="I508" s="4">
        <v>187.3</v>
      </c>
      <c r="J508" s="4">
        <v>-382.4</v>
      </c>
      <c r="K508" s="4">
        <v>658.1</v>
      </c>
      <c r="L508" s="4">
        <v>184.3</v>
      </c>
      <c r="M508" s="4">
        <v>-110</v>
      </c>
      <c r="N508" s="55">
        <v>497</v>
      </c>
    </row>
    <row r="509" spans="1:14" ht="12.75" customHeight="1" x14ac:dyDescent="0.2">
      <c r="A509" s="53">
        <v>498</v>
      </c>
      <c r="B509" s="31" t="s">
        <v>255</v>
      </c>
      <c r="C509" s="5">
        <f>C510</f>
        <v>-273.2</v>
      </c>
      <c r="D509" s="5">
        <f t="shared" ref="D509:M509" si="605">D510</f>
        <v>-202.4</v>
      </c>
      <c r="E509" s="5">
        <f t="shared" si="605"/>
        <v>-2</v>
      </c>
      <c r="F509" s="5">
        <f t="shared" si="605"/>
        <v>-50.4</v>
      </c>
      <c r="G509" s="5">
        <f t="shared" si="605"/>
        <v>-18.399999999999999</v>
      </c>
      <c r="H509" s="5">
        <f>H510</f>
        <v>-156</v>
      </c>
      <c r="I509" s="5">
        <f t="shared" si="605"/>
        <v>15.1</v>
      </c>
      <c r="J509" s="5">
        <f t="shared" si="605"/>
        <v>-49.1</v>
      </c>
      <c r="K509" s="5">
        <f t="shared" si="605"/>
        <v>16.600000000000001</v>
      </c>
      <c r="L509" s="5">
        <f t="shared" si="605"/>
        <v>-138.6</v>
      </c>
      <c r="M509" s="5">
        <f t="shared" si="605"/>
        <v>-283.5</v>
      </c>
      <c r="N509" s="55">
        <v>498</v>
      </c>
    </row>
    <row r="510" spans="1:14" ht="12.75" customHeight="1" x14ac:dyDescent="0.2">
      <c r="A510" s="53">
        <v>499</v>
      </c>
      <c r="B510" s="31" t="s">
        <v>254</v>
      </c>
      <c r="C510" s="5">
        <f t="shared" ref="C510" si="606">D510+E510+F510+G510</f>
        <v>-273.2</v>
      </c>
      <c r="D510" s="10">
        <v>-202.4</v>
      </c>
      <c r="E510" s="10">
        <v>-2</v>
      </c>
      <c r="F510" s="10">
        <v>-50.4</v>
      </c>
      <c r="G510" s="10">
        <v>-18.399999999999999</v>
      </c>
      <c r="H510" s="5">
        <f t="shared" ref="H510" si="607">I510+J510+K510+L510</f>
        <v>-156</v>
      </c>
      <c r="I510" s="4">
        <v>15.1</v>
      </c>
      <c r="J510" s="4">
        <v>-49.1</v>
      </c>
      <c r="K510" s="4">
        <v>16.600000000000001</v>
      </c>
      <c r="L510" s="4">
        <v>-138.6</v>
      </c>
      <c r="M510" s="4">
        <v>-283.5</v>
      </c>
      <c r="N510" s="55">
        <v>499</v>
      </c>
    </row>
    <row r="511" spans="1:14" ht="12.75" customHeight="1" x14ac:dyDescent="0.2">
      <c r="A511" s="53">
        <v>500</v>
      </c>
      <c r="B511" s="31" t="s">
        <v>256</v>
      </c>
      <c r="C511" s="5">
        <f>C512+C513+C514</f>
        <v>-207.20000000000002</v>
      </c>
      <c r="D511" s="5">
        <f t="shared" ref="D511:G511" si="608">D512+D513+D514</f>
        <v>-79.699999999999989</v>
      </c>
      <c r="E511" s="5">
        <f t="shared" si="608"/>
        <v>-40.199999999999996</v>
      </c>
      <c r="F511" s="5">
        <f t="shared" si="608"/>
        <v>-48.5</v>
      </c>
      <c r="G511" s="5">
        <f t="shared" si="608"/>
        <v>-38.799999999999997</v>
      </c>
      <c r="H511" s="5">
        <f>H512+H513+H514</f>
        <v>-166.10000000000002</v>
      </c>
      <c r="I511" s="5">
        <f t="shared" ref="I511:M511" si="609">I512+I513+I514</f>
        <v>-59.000000000000007</v>
      </c>
      <c r="J511" s="5">
        <f t="shared" si="609"/>
        <v>-12.7</v>
      </c>
      <c r="K511" s="5">
        <f t="shared" si="609"/>
        <v>69.099999999999994</v>
      </c>
      <c r="L511" s="5">
        <f t="shared" si="609"/>
        <v>-163.5</v>
      </c>
      <c r="M511" s="5">
        <f t="shared" si="609"/>
        <v>-67</v>
      </c>
      <c r="N511" s="55">
        <v>500</v>
      </c>
    </row>
    <row r="512" spans="1:14" ht="12.75" customHeight="1" x14ac:dyDescent="0.2">
      <c r="A512" s="53">
        <v>501</v>
      </c>
      <c r="B512" s="31" t="s">
        <v>236</v>
      </c>
      <c r="C512" s="5">
        <f t="shared" ref="C512:C513" si="610">D512+E512+F512+G512</f>
        <v>0</v>
      </c>
      <c r="D512" s="5">
        <v>0</v>
      </c>
      <c r="E512" s="5">
        <v>0</v>
      </c>
      <c r="F512" s="5">
        <v>0</v>
      </c>
      <c r="G512" s="5">
        <v>0</v>
      </c>
      <c r="H512" s="5">
        <f t="shared" ref="H512:H513" si="611">I512+J512+K512+L512</f>
        <v>0</v>
      </c>
      <c r="I512" s="5">
        <v>0</v>
      </c>
      <c r="J512" s="5">
        <v>0</v>
      </c>
      <c r="K512" s="5">
        <v>0</v>
      </c>
      <c r="L512" s="5">
        <v>0</v>
      </c>
      <c r="M512" s="5">
        <v>0</v>
      </c>
      <c r="N512" s="55">
        <v>501</v>
      </c>
    </row>
    <row r="513" spans="1:14" ht="12.75" customHeight="1" x14ac:dyDescent="0.2">
      <c r="A513" s="53">
        <v>502</v>
      </c>
      <c r="B513" s="31" t="s">
        <v>237</v>
      </c>
      <c r="C513" s="5">
        <f t="shared" si="610"/>
        <v>0</v>
      </c>
      <c r="D513" s="5">
        <v>0</v>
      </c>
      <c r="E513" s="5">
        <v>0</v>
      </c>
      <c r="F513" s="5">
        <v>0</v>
      </c>
      <c r="G513" s="5">
        <v>0</v>
      </c>
      <c r="H513" s="5">
        <f t="shared" si="611"/>
        <v>0</v>
      </c>
      <c r="I513" s="5">
        <v>0</v>
      </c>
      <c r="J513" s="5">
        <v>0</v>
      </c>
      <c r="K513" s="5">
        <v>0</v>
      </c>
      <c r="L513" s="5">
        <v>0</v>
      </c>
      <c r="M513" s="5">
        <v>0</v>
      </c>
      <c r="N513" s="55">
        <v>502</v>
      </c>
    </row>
    <row r="514" spans="1:14" ht="12.75" customHeight="1" x14ac:dyDescent="0.2">
      <c r="A514" s="53">
        <v>503</v>
      </c>
      <c r="B514" s="31" t="s">
        <v>238</v>
      </c>
      <c r="C514" s="5">
        <f>C515</f>
        <v>-207.20000000000002</v>
      </c>
      <c r="D514" s="5">
        <f t="shared" ref="D514:M514" si="612">D515</f>
        <v>-79.699999999999989</v>
      </c>
      <c r="E514" s="5">
        <f t="shared" si="612"/>
        <v>-40.199999999999996</v>
      </c>
      <c r="F514" s="5">
        <f t="shared" si="612"/>
        <v>-48.5</v>
      </c>
      <c r="G514" s="5">
        <f t="shared" si="612"/>
        <v>-38.799999999999997</v>
      </c>
      <c r="H514" s="5">
        <f>H515</f>
        <v>-166.10000000000002</v>
      </c>
      <c r="I514" s="5">
        <f t="shared" si="612"/>
        <v>-59.000000000000007</v>
      </c>
      <c r="J514" s="5">
        <f t="shared" si="612"/>
        <v>-12.7</v>
      </c>
      <c r="K514" s="5">
        <f t="shared" si="612"/>
        <v>69.099999999999994</v>
      </c>
      <c r="L514" s="5">
        <f t="shared" si="612"/>
        <v>-163.5</v>
      </c>
      <c r="M514" s="5">
        <f t="shared" si="612"/>
        <v>-67</v>
      </c>
      <c r="N514" s="55">
        <v>503</v>
      </c>
    </row>
    <row r="515" spans="1:14" ht="12.75" customHeight="1" x14ac:dyDescent="0.2">
      <c r="A515" s="53">
        <v>504</v>
      </c>
      <c r="B515" s="31" t="s">
        <v>252</v>
      </c>
      <c r="C515" s="5">
        <f>C516+C517</f>
        <v>-207.20000000000002</v>
      </c>
      <c r="D515" s="10">
        <f t="shared" ref="D515:G515" si="613">D516+D517</f>
        <v>-79.699999999999989</v>
      </c>
      <c r="E515" s="10">
        <f t="shared" si="613"/>
        <v>-40.199999999999996</v>
      </c>
      <c r="F515" s="10">
        <f t="shared" si="613"/>
        <v>-48.5</v>
      </c>
      <c r="G515" s="10">
        <f t="shared" si="613"/>
        <v>-38.799999999999997</v>
      </c>
      <c r="H515" s="5">
        <f>H516+H517</f>
        <v>-166.10000000000002</v>
      </c>
      <c r="I515" s="4">
        <f t="shared" ref="I515:M515" si="614">I516+I517</f>
        <v>-59.000000000000007</v>
      </c>
      <c r="J515" s="4">
        <f t="shared" si="614"/>
        <v>-12.7</v>
      </c>
      <c r="K515" s="4">
        <f t="shared" si="614"/>
        <v>69.099999999999994</v>
      </c>
      <c r="L515" s="4">
        <f t="shared" si="614"/>
        <v>-163.5</v>
      </c>
      <c r="M515" s="4">
        <f t="shared" si="614"/>
        <v>-67</v>
      </c>
      <c r="N515" s="55">
        <v>504</v>
      </c>
    </row>
    <row r="516" spans="1:14" ht="12.75" customHeight="1" x14ac:dyDescent="0.2">
      <c r="A516" s="53">
        <v>505</v>
      </c>
      <c r="B516" s="31" t="s">
        <v>253</v>
      </c>
      <c r="C516" s="5">
        <f t="shared" ref="C516:C517" si="615">D516+E516+F516+G516</f>
        <v>-194.60000000000002</v>
      </c>
      <c r="D516" s="5">
        <v>-58.3</v>
      </c>
      <c r="E516" s="5">
        <v>-38.299999999999997</v>
      </c>
      <c r="F516" s="5">
        <v>-95.7</v>
      </c>
      <c r="G516" s="5">
        <v>-2.2999999999999998</v>
      </c>
      <c r="H516" s="5">
        <f t="shared" ref="H516:H517" si="616">I516+J516+K516+L516</f>
        <v>-235.4</v>
      </c>
      <c r="I516" s="5">
        <v>-118.9</v>
      </c>
      <c r="J516" s="5">
        <v>-36</v>
      </c>
      <c r="K516" s="5">
        <v>81</v>
      </c>
      <c r="L516" s="5">
        <v>-161.5</v>
      </c>
      <c r="M516" s="5">
        <v>65.5</v>
      </c>
      <c r="N516" s="55">
        <v>505</v>
      </c>
    </row>
    <row r="517" spans="1:14" ht="12.75" customHeight="1" x14ac:dyDescent="0.2">
      <c r="A517" s="53">
        <v>506</v>
      </c>
      <c r="B517" s="31" t="s">
        <v>255</v>
      </c>
      <c r="C517" s="5">
        <f t="shared" si="615"/>
        <v>-12.599999999999994</v>
      </c>
      <c r="D517" s="4">
        <v>-21.4</v>
      </c>
      <c r="E517" s="4">
        <v>-1.9</v>
      </c>
      <c r="F517" s="4">
        <v>47.2</v>
      </c>
      <c r="G517" s="4">
        <v>-36.5</v>
      </c>
      <c r="H517" s="5">
        <f t="shared" si="616"/>
        <v>69.3</v>
      </c>
      <c r="I517" s="4">
        <v>59.9</v>
      </c>
      <c r="J517" s="4">
        <v>23.3</v>
      </c>
      <c r="K517" s="4">
        <v>-11.9</v>
      </c>
      <c r="L517" s="4">
        <v>-2</v>
      </c>
      <c r="M517" s="4">
        <v>-132.5</v>
      </c>
      <c r="N517" s="55">
        <v>506</v>
      </c>
    </row>
    <row r="518" spans="1:14" ht="12.75" customHeight="1" x14ac:dyDescent="0.2">
      <c r="A518" s="53">
        <v>507</v>
      </c>
      <c r="B518" s="31" t="s">
        <v>257</v>
      </c>
      <c r="C518" s="5">
        <f>C519+C520+C521+C524</f>
        <v>144.5</v>
      </c>
      <c r="D518" s="5">
        <f t="shared" ref="D518:G518" si="617">D519+D520+D521+D524</f>
        <v>87.500000000000014</v>
      </c>
      <c r="E518" s="5">
        <f t="shared" si="617"/>
        <v>3.5999999999999996</v>
      </c>
      <c r="F518" s="5">
        <f t="shared" si="617"/>
        <v>2.1000000000000005</v>
      </c>
      <c r="G518" s="5">
        <f t="shared" si="617"/>
        <v>51.300000000000004</v>
      </c>
      <c r="H518" s="5">
        <f>H519+H520+H521+H524</f>
        <v>-34.800000000000004</v>
      </c>
      <c r="I518" s="5">
        <f t="shared" ref="I518:M518" si="618">I519+I520+I521+I524</f>
        <v>-5.5</v>
      </c>
      <c r="J518" s="5">
        <f t="shared" si="618"/>
        <v>-48.2</v>
      </c>
      <c r="K518" s="5">
        <f t="shared" si="618"/>
        <v>9.9999999999999645E-2</v>
      </c>
      <c r="L518" s="5">
        <f t="shared" si="618"/>
        <v>18.800000000000004</v>
      </c>
      <c r="M518" s="5">
        <f t="shared" si="618"/>
        <v>6.5</v>
      </c>
      <c r="N518" s="55">
        <v>507</v>
      </c>
    </row>
    <row r="519" spans="1:14" ht="12.75" customHeight="1" x14ac:dyDescent="0.2">
      <c r="A519" s="53">
        <v>508</v>
      </c>
      <c r="B519" s="31" t="s">
        <v>236</v>
      </c>
      <c r="C519" s="5">
        <f t="shared" ref="C519:C520" si="619">D519+E519+F519+G519</f>
        <v>0</v>
      </c>
      <c r="D519" s="5">
        <v>0</v>
      </c>
      <c r="E519" s="5">
        <v>0</v>
      </c>
      <c r="F519" s="5">
        <v>0</v>
      </c>
      <c r="G519" s="5">
        <v>0</v>
      </c>
      <c r="H519" s="5">
        <f t="shared" ref="H519:H520" si="620">I519+J519+K519+L519</f>
        <v>0</v>
      </c>
      <c r="I519" s="5">
        <v>0</v>
      </c>
      <c r="J519" s="5">
        <v>0</v>
      </c>
      <c r="K519" s="5">
        <v>0</v>
      </c>
      <c r="L519" s="5">
        <v>0</v>
      </c>
      <c r="M519" s="5">
        <v>0</v>
      </c>
      <c r="N519" s="55">
        <v>508</v>
      </c>
    </row>
    <row r="520" spans="1:14" ht="12.75" customHeight="1" x14ac:dyDescent="0.2">
      <c r="A520" s="53">
        <v>509</v>
      </c>
      <c r="B520" s="31" t="s">
        <v>237</v>
      </c>
      <c r="C520" s="5">
        <f t="shared" si="619"/>
        <v>0</v>
      </c>
      <c r="D520" s="9">
        <v>0</v>
      </c>
      <c r="E520" s="9">
        <v>0</v>
      </c>
      <c r="F520" s="9">
        <v>0</v>
      </c>
      <c r="G520" s="9">
        <v>0</v>
      </c>
      <c r="H520" s="5">
        <f t="shared" si="620"/>
        <v>0</v>
      </c>
      <c r="I520" s="5">
        <v>0</v>
      </c>
      <c r="J520" s="5">
        <v>0</v>
      </c>
      <c r="K520" s="5">
        <v>0</v>
      </c>
      <c r="L520" s="5">
        <v>0</v>
      </c>
      <c r="M520" s="5">
        <v>0</v>
      </c>
      <c r="N520" s="55">
        <v>509</v>
      </c>
    </row>
    <row r="521" spans="1:14" ht="12.75" customHeight="1" x14ac:dyDescent="0.2">
      <c r="A521" s="53">
        <v>510</v>
      </c>
      <c r="B521" s="31" t="s">
        <v>238</v>
      </c>
      <c r="C521" s="5">
        <f>C522+C523</f>
        <v>145.5</v>
      </c>
      <c r="D521" s="10">
        <f t="shared" ref="D521:G521" si="621">D522+D523</f>
        <v>79.300000000000011</v>
      </c>
      <c r="E521" s="10">
        <f t="shared" si="621"/>
        <v>12.1</v>
      </c>
      <c r="F521" s="10">
        <f t="shared" si="621"/>
        <v>-5.6</v>
      </c>
      <c r="G521" s="10">
        <f t="shared" si="621"/>
        <v>59.7</v>
      </c>
      <c r="H521" s="5">
        <f>H522+H523</f>
        <v>-34.800000000000004</v>
      </c>
      <c r="I521" s="4">
        <f t="shared" ref="I521:M521" si="622">I522+I523</f>
        <v>-11.5</v>
      </c>
      <c r="J521" s="4">
        <f t="shared" si="622"/>
        <v>-41.7</v>
      </c>
      <c r="K521" s="4">
        <f t="shared" si="622"/>
        <v>-5</v>
      </c>
      <c r="L521" s="4">
        <f t="shared" si="622"/>
        <v>23.400000000000002</v>
      </c>
      <c r="M521" s="4">
        <f t="shared" si="622"/>
        <v>0.40000000000000013</v>
      </c>
      <c r="N521" s="55">
        <v>510</v>
      </c>
    </row>
    <row r="522" spans="1:14" ht="12.75" customHeight="1" x14ac:dyDescent="0.2">
      <c r="A522" s="53">
        <v>511</v>
      </c>
      <c r="B522" s="31" t="s">
        <v>243</v>
      </c>
      <c r="C522" s="5">
        <f t="shared" ref="C522:C524" si="623">D522+E522+F522+G522</f>
        <v>60.6</v>
      </c>
      <c r="D522" s="5">
        <v>-2.1</v>
      </c>
      <c r="E522" s="5">
        <v>10.7</v>
      </c>
      <c r="F522" s="5">
        <v>-3.1</v>
      </c>
      <c r="G522" s="5">
        <v>55.1</v>
      </c>
      <c r="H522" s="5">
        <f t="shared" ref="H522:H524" si="624">I522+J522+K522+L522</f>
        <v>-31.1</v>
      </c>
      <c r="I522" s="5">
        <v>-10.9</v>
      </c>
      <c r="J522" s="5">
        <v>-40.200000000000003</v>
      </c>
      <c r="K522" s="5">
        <v>-5.0999999999999996</v>
      </c>
      <c r="L522" s="5">
        <v>25.1</v>
      </c>
      <c r="M522" s="5">
        <v>-1.4</v>
      </c>
      <c r="N522" s="55">
        <v>511</v>
      </c>
    </row>
    <row r="523" spans="1:14" ht="12.75" customHeight="1" x14ac:dyDescent="0.2">
      <c r="A523" s="53">
        <v>512</v>
      </c>
      <c r="B523" s="31" t="s">
        <v>244</v>
      </c>
      <c r="C523" s="5">
        <f t="shared" si="623"/>
        <v>84.9</v>
      </c>
      <c r="D523" s="10">
        <v>81.400000000000006</v>
      </c>
      <c r="E523" s="10">
        <v>1.4</v>
      </c>
      <c r="F523" s="10">
        <v>-2.5</v>
      </c>
      <c r="G523" s="10">
        <v>4.5999999999999996</v>
      </c>
      <c r="H523" s="5">
        <f t="shared" si="624"/>
        <v>-3.7</v>
      </c>
      <c r="I523" s="9">
        <v>-0.6</v>
      </c>
      <c r="J523" s="9">
        <v>-1.5</v>
      </c>
      <c r="K523" s="9">
        <v>0.1</v>
      </c>
      <c r="L523" s="9">
        <v>-1.7</v>
      </c>
      <c r="M523" s="9">
        <v>1.8</v>
      </c>
      <c r="N523" s="55">
        <v>512</v>
      </c>
    </row>
    <row r="524" spans="1:14" ht="12.75" customHeight="1" x14ac:dyDescent="0.2">
      <c r="A524" s="53">
        <v>513</v>
      </c>
      <c r="B524" s="31" t="s">
        <v>240</v>
      </c>
      <c r="C524" s="5">
        <f t="shared" si="623"/>
        <v>-1.0000000000000009</v>
      </c>
      <c r="D524" s="10">
        <v>8.1999999999999993</v>
      </c>
      <c r="E524" s="10">
        <v>-8.5</v>
      </c>
      <c r="F524" s="10">
        <v>7.7</v>
      </c>
      <c r="G524" s="10">
        <v>-8.4</v>
      </c>
      <c r="H524" s="5">
        <f t="shared" si="624"/>
        <v>0</v>
      </c>
      <c r="I524" s="9">
        <v>6</v>
      </c>
      <c r="J524" s="9">
        <v>-6.5</v>
      </c>
      <c r="K524" s="9">
        <v>5.0999999999999996</v>
      </c>
      <c r="L524" s="9">
        <v>-4.5999999999999996</v>
      </c>
      <c r="M524" s="9">
        <v>6.1</v>
      </c>
      <c r="N524" s="55">
        <v>513</v>
      </c>
    </row>
    <row r="525" spans="1:14" ht="15.95" customHeight="1" x14ac:dyDescent="0.2">
      <c r="A525" s="53">
        <v>514</v>
      </c>
      <c r="B525" s="27" t="s">
        <v>258</v>
      </c>
      <c r="C525" s="59">
        <f>C526+C579</f>
        <v>693.39999999999941</v>
      </c>
      <c r="D525" s="59">
        <f t="shared" ref="D525:G525" si="625">D526+D579</f>
        <v>-17.000000000000227</v>
      </c>
      <c r="E525" s="59">
        <f t="shared" si="625"/>
        <v>-361.70000000000005</v>
      </c>
      <c r="F525" s="59">
        <f t="shared" si="625"/>
        <v>607.19999999999982</v>
      </c>
      <c r="G525" s="59">
        <f t="shared" si="625"/>
        <v>464.89999999999986</v>
      </c>
      <c r="H525" s="59">
        <f>H526+H579</f>
        <v>-758.89999999999918</v>
      </c>
      <c r="I525" s="59">
        <f t="shared" ref="I525:M525" si="626">I526+I579</f>
        <v>-963.1</v>
      </c>
      <c r="J525" s="59">
        <f t="shared" si="626"/>
        <v>161.09999999999945</v>
      </c>
      <c r="K525" s="59">
        <f t="shared" si="626"/>
        <v>-366.39999999999981</v>
      </c>
      <c r="L525" s="59">
        <f t="shared" si="626"/>
        <v>409.50000000000011</v>
      </c>
      <c r="M525" s="59">
        <f t="shared" si="626"/>
        <v>-25.199999999999932</v>
      </c>
      <c r="N525" s="55">
        <v>514</v>
      </c>
    </row>
    <row r="526" spans="1:14" ht="12.75" customHeight="1" x14ac:dyDescent="0.2">
      <c r="A526" s="53">
        <v>515</v>
      </c>
      <c r="B526" s="31" t="s">
        <v>259</v>
      </c>
      <c r="C526" s="56">
        <f>C527+C539+C548+C559</f>
        <v>257.59999999999968</v>
      </c>
      <c r="D526" s="56">
        <f t="shared" ref="D526:G526" si="627">D527+D539+D548+D559</f>
        <v>1712.4999999999998</v>
      </c>
      <c r="E526" s="56">
        <f t="shared" si="627"/>
        <v>-462.50000000000006</v>
      </c>
      <c r="F526" s="56">
        <f t="shared" si="627"/>
        <v>-53.000000000000057</v>
      </c>
      <c r="G526" s="56">
        <f t="shared" si="627"/>
        <v>-939.40000000000009</v>
      </c>
      <c r="H526" s="56">
        <f>H527+H539+H548+H559</f>
        <v>3162.5000000000005</v>
      </c>
      <c r="I526" s="56">
        <f t="shared" ref="I526:M526" si="628">I527+I539+I548+I559</f>
        <v>459.99999999999989</v>
      </c>
      <c r="J526" s="56">
        <f t="shared" si="628"/>
        <v>2391.6999999999998</v>
      </c>
      <c r="K526" s="56">
        <f t="shared" si="628"/>
        <v>-205.70000000000007</v>
      </c>
      <c r="L526" s="56">
        <f t="shared" si="628"/>
        <v>516.5</v>
      </c>
      <c r="M526" s="56">
        <f t="shared" si="628"/>
        <v>305.50000000000011</v>
      </c>
      <c r="N526" s="55">
        <v>515</v>
      </c>
    </row>
    <row r="527" spans="1:14" ht="12.75" customHeight="1" x14ac:dyDescent="0.2">
      <c r="A527" s="53">
        <v>516</v>
      </c>
      <c r="B527" s="31" t="s">
        <v>260</v>
      </c>
      <c r="C527" s="5">
        <f>C528</f>
        <v>-1600.8000000000002</v>
      </c>
      <c r="D527" s="5">
        <f t="shared" ref="D527:M527" si="629">D528</f>
        <v>-275.3</v>
      </c>
      <c r="E527" s="5">
        <f t="shared" si="629"/>
        <v>-414.40000000000003</v>
      </c>
      <c r="F527" s="5">
        <f t="shared" si="629"/>
        <v>-452.7</v>
      </c>
      <c r="G527" s="5">
        <f t="shared" si="629"/>
        <v>-458.40000000000003</v>
      </c>
      <c r="H527" s="5">
        <f>H528</f>
        <v>-2003.6999999999998</v>
      </c>
      <c r="I527" s="5">
        <f t="shared" si="629"/>
        <v>-467.40000000000003</v>
      </c>
      <c r="J527" s="5">
        <f t="shared" si="629"/>
        <v>-512</v>
      </c>
      <c r="K527" s="5">
        <f t="shared" si="629"/>
        <v>-527.70000000000005</v>
      </c>
      <c r="L527" s="5">
        <f t="shared" si="629"/>
        <v>-496.6</v>
      </c>
      <c r="M527" s="5">
        <f t="shared" si="629"/>
        <v>-122.1</v>
      </c>
      <c r="N527" s="55">
        <v>516</v>
      </c>
    </row>
    <row r="528" spans="1:14" ht="12.75" customHeight="1" x14ac:dyDescent="0.2">
      <c r="A528" s="53">
        <v>517</v>
      </c>
      <c r="B528" s="31" t="s">
        <v>261</v>
      </c>
      <c r="C528" s="5">
        <f>C529+C534</f>
        <v>-1600.8000000000002</v>
      </c>
      <c r="D528" s="5">
        <f t="shared" ref="D528:G528" si="630">D529+D534</f>
        <v>-275.3</v>
      </c>
      <c r="E528" s="5">
        <f t="shared" si="630"/>
        <v>-414.40000000000003</v>
      </c>
      <c r="F528" s="5">
        <f t="shared" si="630"/>
        <v>-452.7</v>
      </c>
      <c r="G528" s="5">
        <f t="shared" si="630"/>
        <v>-458.40000000000003</v>
      </c>
      <c r="H528" s="5">
        <f>H529+H534</f>
        <v>-2003.6999999999998</v>
      </c>
      <c r="I528" s="5">
        <f t="shared" ref="I528:M528" si="631">I529+I534</f>
        <v>-467.40000000000003</v>
      </c>
      <c r="J528" s="5">
        <f t="shared" si="631"/>
        <v>-512</v>
      </c>
      <c r="K528" s="5">
        <f t="shared" si="631"/>
        <v>-527.70000000000005</v>
      </c>
      <c r="L528" s="5">
        <f t="shared" si="631"/>
        <v>-496.6</v>
      </c>
      <c r="M528" s="5">
        <f t="shared" si="631"/>
        <v>-122.1</v>
      </c>
      <c r="N528" s="55">
        <v>517</v>
      </c>
    </row>
    <row r="529" spans="1:14" ht="12.75" customHeight="1" x14ac:dyDescent="0.2">
      <c r="A529" s="53">
        <v>518</v>
      </c>
      <c r="B529" s="31" t="s">
        <v>262</v>
      </c>
      <c r="C529" s="11">
        <f>C530+C531+C532+C533</f>
        <v>-35.700000000000003</v>
      </c>
      <c r="D529" s="11">
        <f t="shared" ref="D529:G529" si="632">D530+D531+D532+D533</f>
        <v>-4.6000000000000005</v>
      </c>
      <c r="E529" s="11">
        <f t="shared" si="632"/>
        <v>-8.1</v>
      </c>
      <c r="F529" s="11">
        <f t="shared" si="632"/>
        <v>-10.5</v>
      </c>
      <c r="G529" s="11">
        <f t="shared" si="632"/>
        <v>-12.5</v>
      </c>
      <c r="H529" s="11">
        <f>H530+H531+H532+H533</f>
        <v>-52.5</v>
      </c>
      <c r="I529" s="11">
        <f t="shared" ref="I529:M529" si="633">I530+I531+I532+I533</f>
        <v>-20</v>
      </c>
      <c r="J529" s="11">
        <f t="shared" si="633"/>
        <v>-8.2999999999999989</v>
      </c>
      <c r="K529" s="11">
        <f t="shared" si="633"/>
        <v>-11.2</v>
      </c>
      <c r="L529" s="11">
        <f t="shared" si="633"/>
        <v>-13</v>
      </c>
      <c r="M529" s="11">
        <f t="shared" si="633"/>
        <v>-41.800000000000004</v>
      </c>
      <c r="N529" s="55">
        <v>518</v>
      </c>
    </row>
    <row r="530" spans="1:14" ht="12.75" customHeight="1" x14ac:dyDescent="0.2">
      <c r="A530" s="53">
        <v>519</v>
      </c>
      <c r="B530" s="31" t="s">
        <v>263</v>
      </c>
      <c r="C530" s="5">
        <f t="shared" ref="C530:C533" si="634">D530+E530+F530+G530</f>
        <v>-2</v>
      </c>
      <c r="D530" s="5">
        <v>-0.5</v>
      </c>
      <c r="E530" s="5">
        <v>-0.5</v>
      </c>
      <c r="F530" s="5">
        <v>-0.5</v>
      </c>
      <c r="G530" s="5">
        <v>-0.5</v>
      </c>
      <c r="H530" s="5">
        <f t="shared" ref="H530:H533" si="635">I530+J530+K530+L530</f>
        <v>-2</v>
      </c>
      <c r="I530" s="5">
        <v>-0.5</v>
      </c>
      <c r="J530" s="5">
        <v>-0.5</v>
      </c>
      <c r="K530" s="5">
        <v>-0.5</v>
      </c>
      <c r="L530" s="5">
        <v>-0.5</v>
      </c>
      <c r="M530" s="5">
        <v>-0.5</v>
      </c>
      <c r="N530" s="55">
        <v>519</v>
      </c>
    </row>
    <row r="531" spans="1:14" ht="12.75" customHeight="1" x14ac:dyDescent="0.2">
      <c r="A531" s="53">
        <v>520</v>
      </c>
      <c r="B531" s="31" t="s">
        <v>264</v>
      </c>
      <c r="C531" s="5">
        <f t="shared" si="634"/>
        <v>0</v>
      </c>
      <c r="D531" s="5">
        <v>0</v>
      </c>
      <c r="E531" s="5">
        <v>0</v>
      </c>
      <c r="F531" s="5">
        <v>0</v>
      </c>
      <c r="G531" s="5">
        <v>0</v>
      </c>
      <c r="H531" s="5">
        <f t="shared" si="635"/>
        <v>0</v>
      </c>
      <c r="I531" s="5">
        <v>0</v>
      </c>
      <c r="J531" s="5">
        <v>0</v>
      </c>
      <c r="K531" s="5">
        <v>0</v>
      </c>
      <c r="L531" s="5">
        <v>0</v>
      </c>
      <c r="M531" s="5">
        <v>0</v>
      </c>
      <c r="N531" s="55">
        <v>520</v>
      </c>
    </row>
    <row r="532" spans="1:14" ht="12.75" customHeight="1" x14ac:dyDescent="0.2">
      <c r="A532" s="53">
        <v>521</v>
      </c>
      <c r="B532" s="31" t="s">
        <v>217</v>
      </c>
      <c r="C532" s="5">
        <f t="shared" si="634"/>
        <v>-32.900000000000006</v>
      </c>
      <c r="D532" s="5">
        <v>-3.9</v>
      </c>
      <c r="E532" s="5">
        <v>-7.4</v>
      </c>
      <c r="F532" s="5">
        <v>-9.8000000000000007</v>
      </c>
      <c r="G532" s="5">
        <v>-11.8</v>
      </c>
      <c r="H532" s="5">
        <f t="shared" si="635"/>
        <v>-49.7</v>
      </c>
      <c r="I532" s="4">
        <v>-19.3</v>
      </c>
      <c r="J532" s="4">
        <v>-7.6</v>
      </c>
      <c r="K532" s="4">
        <v>-10.5</v>
      </c>
      <c r="L532" s="4">
        <v>-12.3</v>
      </c>
      <c r="M532" s="4">
        <v>-41.1</v>
      </c>
      <c r="N532" s="55">
        <v>521</v>
      </c>
    </row>
    <row r="533" spans="1:14" ht="12.75" customHeight="1" x14ac:dyDescent="0.2">
      <c r="A533" s="53">
        <v>522</v>
      </c>
      <c r="B533" s="31" t="s">
        <v>265</v>
      </c>
      <c r="C533" s="5">
        <f t="shared" si="634"/>
        <v>-0.8</v>
      </c>
      <c r="D533" s="9">
        <v>-0.2</v>
      </c>
      <c r="E533" s="9">
        <v>-0.2</v>
      </c>
      <c r="F533" s="9">
        <v>-0.2</v>
      </c>
      <c r="G533" s="9">
        <v>-0.2</v>
      </c>
      <c r="H533" s="5">
        <f t="shared" si="635"/>
        <v>-0.8</v>
      </c>
      <c r="I533" s="9">
        <v>-0.2</v>
      </c>
      <c r="J533" s="9">
        <v>-0.2</v>
      </c>
      <c r="K533" s="9">
        <v>-0.2</v>
      </c>
      <c r="L533" s="9">
        <v>-0.2</v>
      </c>
      <c r="M533" s="9">
        <v>-0.2</v>
      </c>
      <c r="N533" s="55">
        <v>522</v>
      </c>
    </row>
    <row r="534" spans="1:14" ht="12.75" customHeight="1" x14ac:dyDescent="0.2">
      <c r="A534" s="53">
        <v>523</v>
      </c>
      <c r="B534" s="31" t="s">
        <v>266</v>
      </c>
      <c r="C534" s="11">
        <f>C535+C536+C537+C538</f>
        <v>-1565.1000000000001</v>
      </c>
      <c r="D534" s="11">
        <f t="shared" ref="D534:G534" si="636">D535+D536+D537+D538</f>
        <v>-270.7</v>
      </c>
      <c r="E534" s="11">
        <f t="shared" si="636"/>
        <v>-406.3</v>
      </c>
      <c r="F534" s="11">
        <f t="shared" si="636"/>
        <v>-442.2</v>
      </c>
      <c r="G534" s="11">
        <f t="shared" si="636"/>
        <v>-445.90000000000003</v>
      </c>
      <c r="H534" s="11">
        <f>H535+H536+H537+H538</f>
        <v>-1951.1999999999998</v>
      </c>
      <c r="I534" s="11">
        <f t="shared" ref="I534:M534" si="637">I535+I536+I537+I538</f>
        <v>-447.40000000000003</v>
      </c>
      <c r="J534" s="11">
        <f t="shared" si="637"/>
        <v>-503.70000000000005</v>
      </c>
      <c r="K534" s="11">
        <f t="shared" si="637"/>
        <v>-516.5</v>
      </c>
      <c r="L534" s="11">
        <f t="shared" si="637"/>
        <v>-483.6</v>
      </c>
      <c r="M534" s="11">
        <f t="shared" si="637"/>
        <v>-80.3</v>
      </c>
      <c r="N534" s="55">
        <v>523</v>
      </c>
    </row>
    <row r="535" spans="1:14" ht="12.75" customHeight="1" x14ac:dyDescent="0.2">
      <c r="A535" s="53">
        <v>524</v>
      </c>
      <c r="B535" s="31" t="s">
        <v>263</v>
      </c>
      <c r="C535" s="5">
        <f t="shared" ref="C535:C538" si="638">D535+E535+F535+G535</f>
        <v>-1355.5</v>
      </c>
      <c r="D535" s="9">
        <v>-225.6</v>
      </c>
      <c r="E535" s="9">
        <v>-356.9</v>
      </c>
      <c r="F535" s="9">
        <v>-386.5</v>
      </c>
      <c r="G535" s="9">
        <v>-386.5</v>
      </c>
      <c r="H535" s="5">
        <f t="shared" ref="H535:H538" si="639">I535+J535+K535+L535</f>
        <v>-1722.3999999999999</v>
      </c>
      <c r="I535" s="9">
        <v>-386.5</v>
      </c>
      <c r="J535" s="9">
        <v>-445.3</v>
      </c>
      <c r="K535" s="9">
        <v>-445.3</v>
      </c>
      <c r="L535" s="9">
        <v>-445.3</v>
      </c>
      <c r="M535" s="9">
        <v>0</v>
      </c>
      <c r="N535" s="55">
        <v>524</v>
      </c>
    </row>
    <row r="536" spans="1:14" ht="12.75" customHeight="1" x14ac:dyDescent="0.2">
      <c r="A536" s="53">
        <v>525</v>
      </c>
      <c r="B536" s="31" t="s">
        <v>264</v>
      </c>
      <c r="C536" s="5">
        <f t="shared" si="638"/>
        <v>0</v>
      </c>
      <c r="D536" s="5">
        <v>0</v>
      </c>
      <c r="E536" s="5">
        <v>0</v>
      </c>
      <c r="F536" s="5">
        <v>0</v>
      </c>
      <c r="G536" s="5">
        <v>0</v>
      </c>
      <c r="H536" s="5">
        <f t="shared" si="639"/>
        <v>0</v>
      </c>
      <c r="I536" s="5">
        <v>0</v>
      </c>
      <c r="J536" s="5">
        <v>0</v>
      </c>
      <c r="K536" s="5">
        <v>0</v>
      </c>
      <c r="L536" s="5">
        <v>0</v>
      </c>
      <c r="M536" s="5">
        <v>0</v>
      </c>
      <c r="N536" s="55">
        <v>525</v>
      </c>
    </row>
    <row r="537" spans="1:14" ht="12.75" customHeight="1" x14ac:dyDescent="0.2">
      <c r="A537" s="53">
        <v>526</v>
      </c>
      <c r="B537" s="31" t="s">
        <v>217</v>
      </c>
      <c r="C537" s="5">
        <f t="shared" si="638"/>
        <v>-152.4</v>
      </c>
      <c r="D537" s="12">
        <v>-30.8</v>
      </c>
      <c r="E537" s="12">
        <v>-35.1</v>
      </c>
      <c r="F537" s="12">
        <v>-41.4</v>
      </c>
      <c r="G537" s="12">
        <v>-45.1</v>
      </c>
      <c r="H537" s="5">
        <f t="shared" si="639"/>
        <v>-171.6</v>
      </c>
      <c r="I537" s="12">
        <v>-46.6</v>
      </c>
      <c r="J537" s="12">
        <v>-44.1</v>
      </c>
      <c r="K537" s="12">
        <v>-56.9</v>
      </c>
      <c r="L537" s="12">
        <v>-24</v>
      </c>
      <c r="M537" s="12">
        <v>-66</v>
      </c>
      <c r="N537" s="55">
        <v>526</v>
      </c>
    </row>
    <row r="538" spans="1:14" ht="12.75" customHeight="1" x14ac:dyDescent="0.2">
      <c r="A538" s="53">
        <v>527</v>
      </c>
      <c r="B538" s="31" t="s">
        <v>265</v>
      </c>
      <c r="C538" s="5">
        <f t="shared" si="638"/>
        <v>-57.2</v>
      </c>
      <c r="D538" s="5">
        <v>-14.3</v>
      </c>
      <c r="E538" s="5">
        <v>-14.3</v>
      </c>
      <c r="F538" s="5">
        <v>-14.3</v>
      </c>
      <c r="G538" s="5">
        <v>-14.3</v>
      </c>
      <c r="H538" s="5">
        <f t="shared" si="639"/>
        <v>-57.2</v>
      </c>
      <c r="I538" s="5">
        <v>-14.3</v>
      </c>
      <c r="J538" s="5">
        <v>-14.3</v>
      </c>
      <c r="K538" s="5">
        <v>-14.3</v>
      </c>
      <c r="L538" s="5">
        <v>-14.3</v>
      </c>
      <c r="M538" s="5">
        <v>-14.3</v>
      </c>
      <c r="N538" s="55">
        <v>527</v>
      </c>
    </row>
    <row r="539" spans="1:14" ht="12.75" customHeight="1" x14ac:dyDescent="0.2">
      <c r="A539" s="53">
        <v>528</v>
      </c>
      <c r="B539" s="31" t="s">
        <v>267</v>
      </c>
      <c r="C539" s="5">
        <f>+C540+C541+C542+C547</f>
        <v>994</v>
      </c>
      <c r="D539" s="5">
        <f t="shared" ref="D539:G539" si="640">+D540+D541+D542+D547</f>
        <v>748.7</v>
      </c>
      <c r="E539" s="5">
        <f t="shared" si="640"/>
        <v>-178.10000000000002</v>
      </c>
      <c r="F539" s="5">
        <f t="shared" si="640"/>
        <v>228</v>
      </c>
      <c r="G539" s="5">
        <f t="shared" si="640"/>
        <v>195.39999999999998</v>
      </c>
      <c r="H539" s="5">
        <f>+H540+H541+H542+H547</f>
        <v>2315.1</v>
      </c>
      <c r="I539" s="5">
        <f t="shared" ref="I539:M539" si="641">+I540+I541+I542+I547</f>
        <v>1333.6000000000001</v>
      </c>
      <c r="J539" s="5">
        <f t="shared" si="641"/>
        <v>1181.0999999999999</v>
      </c>
      <c r="K539" s="5">
        <f t="shared" si="641"/>
        <v>218.2</v>
      </c>
      <c r="L539" s="5">
        <f t="shared" si="641"/>
        <v>-417.8</v>
      </c>
      <c r="M539" s="5">
        <f t="shared" si="641"/>
        <v>1001.2</v>
      </c>
      <c r="N539" s="55">
        <v>528</v>
      </c>
    </row>
    <row r="540" spans="1:14" ht="12.75" customHeight="1" x14ac:dyDescent="0.2">
      <c r="A540" s="53">
        <v>529</v>
      </c>
      <c r="B540" s="31" t="s">
        <v>268</v>
      </c>
      <c r="C540" s="5">
        <f t="shared" ref="C540:C541" si="642">D540+E540+F540+G540</f>
        <v>0</v>
      </c>
      <c r="D540" s="5">
        <v>0</v>
      </c>
      <c r="E540" s="5">
        <v>0</v>
      </c>
      <c r="F540" s="5">
        <v>0</v>
      </c>
      <c r="G540" s="5">
        <v>0</v>
      </c>
      <c r="H540" s="5">
        <f t="shared" ref="H540:H541" si="643">I540+J540+K540+L540</f>
        <v>0</v>
      </c>
      <c r="I540" s="5">
        <v>0</v>
      </c>
      <c r="J540" s="5">
        <v>0</v>
      </c>
      <c r="K540" s="5">
        <v>0</v>
      </c>
      <c r="L540" s="5">
        <v>0</v>
      </c>
      <c r="M540" s="5">
        <v>0</v>
      </c>
      <c r="N540" s="55">
        <v>529</v>
      </c>
    </row>
    <row r="541" spans="1:14" ht="12.75" customHeight="1" x14ac:dyDescent="0.2">
      <c r="A541" s="53">
        <v>530</v>
      </c>
      <c r="B541" s="31" t="s">
        <v>269</v>
      </c>
      <c r="C541" s="5">
        <f t="shared" si="642"/>
        <v>0</v>
      </c>
      <c r="D541" s="5">
        <v>0</v>
      </c>
      <c r="E541" s="5">
        <v>0</v>
      </c>
      <c r="F541" s="5">
        <v>0</v>
      </c>
      <c r="G541" s="5">
        <v>0</v>
      </c>
      <c r="H541" s="5">
        <f t="shared" si="643"/>
        <v>0</v>
      </c>
      <c r="I541" s="5">
        <v>0</v>
      </c>
      <c r="J541" s="5">
        <v>0</v>
      </c>
      <c r="K541" s="5">
        <v>0</v>
      </c>
      <c r="L541" s="5">
        <v>0</v>
      </c>
      <c r="M541" s="5">
        <v>0</v>
      </c>
      <c r="N541" s="55">
        <v>530</v>
      </c>
    </row>
    <row r="542" spans="1:14" ht="12.75" customHeight="1" x14ac:dyDescent="0.2">
      <c r="A542" s="53">
        <v>531</v>
      </c>
      <c r="B542" s="31" t="s">
        <v>270</v>
      </c>
      <c r="C542" s="5">
        <f>C543+C544</f>
        <v>994</v>
      </c>
      <c r="D542" s="10">
        <f t="shared" ref="D542:G542" si="644">D543+D544</f>
        <v>748.7</v>
      </c>
      <c r="E542" s="10">
        <f t="shared" si="644"/>
        <v>-178.10000000000002</v>
      </c>
      <c r="F542" s="10">
        <f t="shared" si="644"/>
        <v>228</v>
      </c>
      <c r="G542" s="10">
        <f t="shared" si="644"/>
        <v>195.39999999999998</v>
      </c>
      <c r="H542" s="5">
        <f>H543+H544</f>
        <v>2315.1</v>
      </c>
      <c r="I542" s="4">
        <f t="shared" ref="I542:M542" si="645">I543+I544</f>
        <v>1333.6000000000001</v>
      </c>
      <c r="J542" s="4">
        <f t="shared" si="645"/>
        <v>1181.0999999999999</v>
      </c>
      <c r="K542" s="4">
        <f t="shared" si="645"/>
        <v>218.2</v>
      </c>
      <c r="L542" s="4">
        <f t="shared" si="645"/>
        <v>-417.8</v>
      </c>
      <c r="M542" s="4">
        <f t="shared" si="645"/>
        <v>1001.2</v>
      </c>
      <c r="N542" s="55">
        <v>531</v>
      </c>
    </row>
    <row r="543" spans="1:14" ht="12.75" customHeight="1" x14ac:dyDescent="0.2">
      <c r="A543" s="53">
        <v>532</v>
      </c>
      <c r="B543" s="31" t="s">
        <v>262</v>
      </c>
      <c r="C543" s="5">
        <f t="shared" ref="C543" si="646">D543+E543+F543+G543</f>
        <v>0</v>
      </c>
      <c r="D543" s="5">
        <v>0</v>
      </c>
      <c r="E543" s="5">
        <v>0</v>
      </c>
      <c r="F543" s="5">
        <v>0</v>
      </c>
      <c r="G543" s="5">
        <v>0</v>
      </c>
      <c r="H543" s="5">
        <f t="shared" ref="H543" si="647">I543+J543+K543+L543</f>
        <v>0</v>
      </c>
      <c r="I543" s="5">
        <v>0</v>
      </c>
      <c r="J543" s="5">
        <v>0</v>
      </c>
      <c r="K543" s="5">
        <v>0</v>
      </c>
      <c r="L543" s="5">
        <v>0</v>
      </c>
      <c r="M543" s="5">
        <v>0</v>
      </c>
      <c r="N543" s="55">
        <v>532</v>
      </c>
    </row>
    <row r="544" spans="1:14" ht="12.75" customHeight="1" x14ac:dyDescent="0.2">
      <c r="A544" s="53">
        <v>533</v>
      </c>
      <c r="B544" s="31" t="s">
        <v>266</v>
      </c>
      <c r="C544" s="5">
        <f>C545+C546</f>
        <v>994</v>
      </c>
      <c r="D544" s="10">
        <f t="shared" ref="D544:G544" si="648">D545+D546</f>
        <v>748.7</v>
      </c>
      <c r="E544" s="10">
        <f t="shared" si="648"/>
        <v>-178.10000000000002</v>
      </c>
      <c r="F544" s="10">
        <f t="shared" si="648"/>
        <v>228</v>
      </c>
      <c r="G544" s="10">
        <f t="shared" si="648"/>
        <v>195.39999999999998</v>
      </c>
      <c r="H544" s="5">
        <f>H545+H546</f>
        <v>2315.1</v>
      </c>
      <c r="I544" s="4">
        <f t="shared" ref="I544:M544" si="649">I545+I546</f>
        <v>1333.6000000000001</v>
      </c>
      <c r="J544" s="4">
        <f t="shared" si="649"/>
        <v>1181.0999999999999</v>
      </c>
      <c r="K544" s="4">
        <f t="shared" si="649"/>
        <v>218.2</v>
      </c>
      <c r="L544" s="4">
        <f t="shared" si="649"/>
        <v>-417.8</v>
      </c>
      <c r="M544" s="4">
        <f t="shared" si="649"/>
        <v>1001.2</v>
      </c>
      <c r="N544" s="55">
        <v>533</v>
      </c>
    </row>
    <row r="545" spans="1:14" ht="12.75" customHeight="1" x14ac:dyDescent="0.2">
      <c r="A545" s="53">
        <v>534</v>
      </c>
      <c r="B545" s="31" t="s">
        <v>215</v>
      </c>
      <c r="C545" s="5">
        <f t="shared" ref="C545:C547" si="650">D545+E545+F545+G545</f>
        <v>416.00000000000006</v>
      </c>
      <c r="D545" s="5">
        <v>550.70000000000005</v>
      </c>
      <c r="E545" s="5">
        <v>-277.5</v>
      </c>
      <c r="F545" s="5">
        <v>135.1</v>
      </c>
      <c r="G545" s="5">
        <v>7.7</v>
      </c>
      <c r="H545" s="5">
        <f t="shared" ref="H545:H547" si="651">I545+J545+K545+L545</f>
        <v>2014.9</v>
      </c>
      <c r="I545" s="5">
        <v>1086.4000000000001</v>
      </c>
      <c r="J545" s="5">
        <v>1080.0999999999999</v>
      </c>
      <c r="K545" s="5">
        <v>459.5</v>
      </c>
      <c r="L545" s="5">
        <v>-611.1</v>
      </c>
      <c r="M545" s="5">
        <v>579.79999999999995</v>
      </c>
      <c r="N545" s="55">
        <v>534</v>
      </c>
    </row>
    <row r="546" spans="1:14" ht="12.75" customHeight="1" x14ac:dyDescent="0.2">
      <c r="A546" s="53">
        <v>535</v>
      </c>
      <c r="B546" s="31" t="s">
        <v>216</v>
      </c>
      <c r="C546" s="5">
        <f t="shared" si="650"/>
        <v>578</v>
      </c>
      <c r="D546" s="9">
        <v>198</v>
      </c>
      <c r="E546" s="9">
        <v>99.399999999999991</v>
      </c>
      <c r="F546" s="9">
        <v>92.9</v>
      </c>
      <c r="G546" s="9">
        <v>187.7</v>
      </c>
      <c r="H546" s="5">
        <f t="shared" si="651"/>
        <v>300.2</v>
      </c>
      <c r="I546" s="4">
        <v>247.2</v>
      </c>
      <c r="J546" s="4">
        <v>101</v>
      </c>
      <c r="K546" s="4">
        <v>-241.3</v>
      </c>
      <c r="L546" s="4">
        <v>193.3</v>
      </c>
      <c r="M546" s="4">
        <v>421.40000000000003</v>
      </c>
      <c r="N546" s="55">
        <v>535</v>
      </c>
    </row>
    <row r="547" spans="1:14" ht="12.75" customHeight="1" x14ac:dyDescent="0.2">
      <c r="A547" s="53">
        <v>536</v>
      </c>
      <c r="B547" s="31" t="s">
        <v>271</v>
      </c>
      <c r="C547" s="5">
        <f t="shared" si="650"/>
        <v>0</v>
      </c>
      <c r="D547" s="5">
        <v>0</v>
      </c>
      <c r="E547" s="5">
        <v>0</v>
      </c>
      <c r="F547" s="5">
        <v>0</v>
      </c>
      <c r="G547" s="5">
        <v>0</v>
      </c>
      <c r="H547" s="5">
        <f t="shared" si="651"/>
        <v>0</v>
      </c>
      <c r="I547" s="5">
        <v>0</v>
      </c>
      <c r="J547" s="5">
        <v>0</v>
      </c>
      <c r="K547" s="5">
        <v>0</v>
      </c>
      <c r="L547" s="5">
        <v>0</v>
      </c>
      <c r="M547" s="5">
        <v>0</v>
      </c>
      <c r="N547" s="55">
        <v>536</v>
      </c>
    </row>
    <row r="548" spans="1:14" ht="12.75" customHeight="1" x14ac:dyDescent="0.2">
      <c r="A548" s="53">
        <v>537</v>
      </c>
      <c r="B548" s="31" t="s">
        <v>272</v>
      </c>
      <c r="C548" s="5">
        <f>C549+C550+C551+C558</f>
        <v>-350.20000000000005</v>
      </c>
      <c r="D548" s="5">
        <f t="shared" ref="D548:G548" si="652">D549+D550+D551+D558</f>
        <v>178.69999999999993</v>
      </c>
      <c r="E548" s="5">
        <f t="shared" si="652"/>
        <v>81.19999999999996</v>
      </c>
      <c r="F548" s="5">
        <f t="shared" si="652"/>
        <v>96.499999999999957</v>
      </c>
      <c r="G548" s="5">
        <f t="shared" si="652"/>
        <v>-706.6</v>
      </c>
      <c r="H548" s="5">
        <f>H549+H550+H551+H558</f>
        <v>2892.7000000000003</v>
      </c>
      <c r="I548" s="5">
        <f t="shared" ref="I548:M548" si="653">I549+I550+I551+I558</f>
        <v>-237.60000000000008</v>
      </c>
      <c r="J548" s="5">
        <f t="shared" si="653"/>
        <v>1752.5</v>
      </c>
      <c r="K548" s="5">
        <f t="shared" si="653"/>
        <v>55.899999999999977</v>
      </c>
      <c r="L548" s="5">
        <f t="shared" si="653"/>
        <v>1321.9</v>
      </c>
      <c r="M548" s="5">
        <f t="shared" si="653"/>
        <v>-436.99999999999994</v>
      </c>
      <c r="N548" s="55">
        <v>537</v>
      </c>
    </row>
    <row r="549" spans="1:14" ht="12.75" customHeight="1" x14ac:dyDescent="0.2">
      <c r="A549" s="53">
        <v>538</v>
      </c>
      <c r="B549" s="31" t="s">
        <v>273</v>
      </c>
      <c r="C549" s="5">
        <f t="shared" ref="C549:C551" si="654">D549+E549+F549+G549</f>
        <v>0</v>
      </c>
      <c r="D549" s="5">
        <v>0</v>
      </c>
      <c r="E549" s="5">
        <v>0</v>
      </c>
      <c r="F549" s="5">
        <v>0</v>
      </c>
      <c r="G549" s="5">
        <v>0</v>
      </c>
      <c r="H549" s="5">
        <f t="shared" ref="H549:H551" si="655">I549+J549+K549+L549</f>
        <v>0</v>
      </c>
      <c r="I549" s="5">
        <v>0</v>
      </c>
      <c r="J549" s="5">
        <v>0</v>
      </c>
      <c r="K549" s="5">
        <v>0</v>
      </c>
      <c r="L549" s="5">
        <v>0</v>
      </c>
      <c r="M549" s="5">
        <v>0</v>
      </c>
      <c r="N549" s="55">
        <v>538</v>
      </c>
    </row>
    <row r="550" spans="1:14" ht="12.75" customHeight="1" x14ac:dyDescent="0.2">
      <c r="A550" s="53">
        <v>539</v>
      </c>
      <c r="B550" s="31" t="s">
        <v>274</v>
      </c>
      <c r="C550" s="5">
        <f t="shared" si="654"/>
        <v>-9</v>
      </c>
      <c r="D550" s="5">
        <v>1.4</v>
      </c>
      <c r="E550" s="5">
        <v>-7</v>
      </c>
      <c r="F550" s="5">
        <v>0.3</v>
      </c>
      <c r="G550" s="5">
        <v>-3.7</v>
      </c>
      <c r="H550" s="5">
        <f t="shared" si="655"/>
        <v>241.4</v>
      </c>
      <c r="I550" s="4">
        <v>-82.3</v>
      </c>
      <c r="J550" s="4">
        <v>314.8</v>
      </c>
      <c r="K550" s="4">
        <v>-44.7</v>
      </c>
      <c r="L550" s="4">
        <v>53.6</v>
      </c>
      <c r="M550" s="4">
        <v>-18.5</v>
      </c>
      <c r="N550" s="55">
        <v>539</v>
      </c>
    </row>
    <row r="551" spans="1:14" ht="12.75" customHeight="1" x14ac:dyDescent="0.2">
      <c r="A551" s="53">
        <v>540</v>
      </c>
      <c r="B551" s="31" t="s">
        <v>275</v>
      </c>
      <c r="C551" s="5">
        <f t="shared" si="654"/>
        <v>-651.4</v>
      </c>
      <c r="D551" s="5">
        <v>705</v>
      </c>
      <c r="E551" s="5">
        <v>-166.4</v>
      </c>
      <c r="F551" s="5">
        <v>33.799999999999955</v>
      </c>
      <c r="G551" s="5">
        <v>-1223.8</v>
      </c>
      <c r="H551" s="5">
        <f t="shared" si="655"/>
        <v>3230.8</v>
      </c>
      <c r="I551" s="5">
        <v>227.49999999999997</v>
      </c>
      <c r="J551" s="5">
        <v>1663.9</v>
      </c>
      <c r="K551" s="5">
        <v>506.1</v>
      </c>
      <c r="L551" s="5">
        <v>833.30000000000007</v>
      </c>
      <c r="M551" s="5">
        <v>-329.79999999999995</v>
      </c>
      <c r="N551" s="55">
        <v>540</v>
      </c>
    </row>
    <row r="552" spans="1:14" ht="12.75" customHeight="1" x14ac:dyDescent="0.2">
      <c r="A552" s="53">
        <v>541</v>
      </c>
      <c r="B552" s="31" t="s">
        <v>134</v>
      </c>
      <c r="C552" s="5">
        <f>C553+C554</f>
        <v>17.100000000000023</v>
      </c>
      <c r="D552" s="10">
        <f t="shared" ref="D552:G552" si="656">D553+D554</f>
        <v>596.79999999999995</v>
      </c>
      <c r="E552" s="10">
        <f t="shared" si="656"/>
        <v>-321</v>
      </c>
      <c r="F552" s="10">
        <f t="shared" si="656"/>
        <v>564.1</v>
      </c>
      <c r="G552" s="10">
        <f t="shared" si="656"/>
        <v>-822.8</v>
      </c>
      <c r="H552" s="5">
        <f>H553+H554</f>
        <v>2229.2000000000003</v>
      </c>
      <c r="I552" s="4">
        <f t="shared" ref="I552:M552" si="657">I553+I554</f>
        <v>145.89999999999998</v>
      </c>
      <c r="J552" s="4">
        <f t="shared" si="657"/>
        <v>1087.9000000000001</v>
      </c>
      <c r="K552" s="4">
        <f t="shared" si="657"/>
        <v>191.70000000000002</v>
      </c>
      <c r="L552" s="4">
        <f t="shared" si="657"/>
        <v>803.7</v>
      </c>
      <c r="M552" s="4">
        <f t="shared" si="657"/>
        <v>-436.4</v>
      </c>
      <c r="N552" s="55">
        <v>541</v>
      </c>
    </row>
    <row r="553" spans="1:14" ht="12.75" customHeight="1" x14ac:dyDescent="0.2">
      <c r="A553" s="53">
        <v>542</v>
      </c>
      <c r="B553" s="31" t="s">
        <v>276</v>
      </c>
      <c r="C553" s="5">
        <f t="shared" ref="C553:C554" si="658">D553+E553+F553+G553</f>
        <v>-44.5</v>
      </c>
      <c r="D553" s="9">
        <v>-14.5</v>
      </c>
      <c r="E553" s="9">
        <v>-14.5</v>
      </c>
      <c r="F553" s="9">
        <v>14.5</v>
      </c>
      <c r="G553" s="9">
        <v>-30</v>
      </c>
      <c r="H553" s="5">
        <f t="shared" ref="H553:H554" si="659">I553+J553+K553+L553</f>
        <v>-148.19999999999999</v>
      </c>
      <c r="I553" s="9">
        <v>-229</v>
      </c>
      <c r="J553" s="9">
        <v>46.4</v>
      </c>
      <c r="K553" s="9">
        <v>27.4</v>
      </c>
      <c r="L553" s="9">
        <v>7</v>
      </c>
      <c r="M553" s="9">
        <v>-279.39999999999998</v>
      </c>
      <c r="N553" s="55">
        <v>542</v>
      </c>
    </row>
    <row r="554" spans="1:14" ht="12.75" customHeight="1" x14ac:dyDescent="0.2">
      <c r="A554" s="53">
        <v>543</v>
      </c>
      <c r="B554" s="31" t="s">
        <v>277</v>
      </c>
      <c r="C554" s="5">
        <f t="shared" si="658"/>
        <v>61.600000000000023</v>
      </c>
      <c r="D554" s="9">
        <v>611.29999999999995</v>
      </c>
      <c r="E554" s="9">
        <v>-306.5</v>
      </c>
      <c r="F554" s="9">
        <v>549.6</v>
      </c>
      <c r="G554" s="9">
        <v>-792.8</v>
      </c>
      <c r="H554" s="5">
        <f t="shared" si="659"/>
        <v>2377.4</v>
      </c>
      <c r="I554" s="9">
        <v>374.9</v>
      </c>
      <c r="J554" s="9">
        <v>1041.5</v>
      </c>
      <c r="K554" s="9">
        <v>164.3</v>
      </c>
      <c r="L554" s="9">
        <v>796.7</v>
      </c>
      <c r="M554" s="9">
        <v>-157</v>
      </c>
      <c r="N554" s="55">
        <v>543</v>
      </c>
    </row>
    <row r="555" spans="1:14" ht="12.75" customHeight="1" x14ac:dyDescent="0.2">
      <c r="A555" s="53">
        <v>544</v>
      </c>
      <c r="B555" s="31" t="s">
        <v>135</v>
      </c>
      <c r="C555" s="5">
        <f>C556+C557</f>
        <v>-668.5</v>
      </c>
      <c r="D555" s="10">
        <f t="shared" ref="D555:G555" si="660">D556+D557</f>
        <v>108.19999999999999</v>
      </c>
      <c r="E555" s="10">
        <f t="shared" si="660"/>
        <v>154.6</v>
      </c>
      <c r="F555" s="10">
        <f t="shared" si="660"/>
        <v>-530.30000000000007</v>
      </c>
      <c r="G555" s="10">
        <f t="shared" si="660"/>
        <v>-401</v>
      </c>
      <c r="H555" s="5">
        <f>H556+H557</f>
        <v>1001.6</v>
      </c>
      <c r="I555" s="4">
        <f t="shared" ref="I555:M555" si="661">I556+I557</f>
        <v>81.599999999999994</v>
      </c>
      <c r="J555" s="4">
        <f t="shared" si="661"/>
        <v>576</v>
      </c>
      <c r="K555" s="4">
        <f t="shared" si="661"/>
        <v>314.40000000000003</v>
      </c>
      <c r="L555" s="4">
        <f t="shared" si="661"/>
        <v>29.6</v>
      </c>
      <c r="M555" s="4">
        <f t="shared" si="661"/>
        <v>106.60000000000001</v>
      </c>
      <c r="N555" s="55">
        <v>544</v>
      </c>
    </row>
    <row r="556" spans="1:14" ht="12.75" customHeight="1" x14ac:dyDescent="0.2">
      <c r="A556" s="53">
        <v>545</v>
      </c>
      <c r="B556" s="31" t="s">
        <v>276</v>
      </c>
      <c r="C556" s="5">
        <f t="shared" ref="C556:C558" si="662">D556+E556+F556+G556</f>
        <v>-48.199999999999996</v>
      </c>
      <c r="D556" s="10">
        <v>-22.9</v>
      </c>
      <c r="E556" s="10">
        <v>-27.9</v>
      </c>
      <c r="F556" s="10">
        <v>2.4</v>
      </c>
      <c r="G556" s="10">
        <v>0.2</v>
      </c>
      <c r="H556" s="5">
        <f t="shared" ref="H556:H558" si="663">I556+J556+K556+L556</f>
        <v>75.3</v>
      </c>
      <c r="I556" s="4">
        <v>56.6</v>
      </c>
      <c r="J556" s="4">
        <v>0.1</v>
      </c>
      <c r="K556" s="4">
        <v>8.1</v>
      </c>
      <c r="L556" s="4">
        <v>10.5</v>
      </c>
      <c r="M556" s="4">
        <v>-12.3</v>
      </c>
      <c r="N556" s="55">
        <v>545</v>
      </c>
    </row>
    <row r="557" spans="1:14" ht="12.75" customHeight="1" x14ac:dyDescent="0.2">
      <c r="A557" s="53">
        <v>546</v>
      </c>
      <c r="B557" s="31" t="s">
        <v>277</v>
      </c>
      <c r="C557" s="5">
        <f t="shared" si="662"/>
        <v>-620.29999999999995</v>
      </c>
      <c r="D557" s="5">
        <v>131.1</v>
      </c>
      <c r="E557" s="5">
        <v>182.5</v>
      </c>
      <c r="F557" s="5">
        <v>-532.70000000000005</v>
      </c>
      <c r="G557" s="5">
        <v>-401.2</v>
      </c>
      <c r="H557" s="5">
        <f t="shared" si="663"/>
        <v>926.30000000000007</v>
      </c>
      <c r="I557" s="4">
        <v>25</v>
      </c>
      <c r="J557" s="4">
        <v>575.9</v>
      </c>
      <c r="K557" s="4">
        <v>306.3</v>
      </c>
      <c r="L557" s="4">
        <v>19.100000000000001</v>
      </c>
      <c r="M557" s="4">
        <v>118.9</v>
      </c>
      <c r="N557" s="55">
        <v>546</v>
      </c>
    </row>
    <row r="558" spans="1:14" ht="12.75" customHeight="1" x14ac:dyDescent="0.2">
      <c r="A558" s="53">
        <v>547</v>
      </c>
      <c r="B558" s="31" t="s">
        <v>278</v>
      </c>
      <c r="C558" s="5">
        <f t="shared" si="662"/>
        <v>310.19999999999993</v>
      </c>
      <c r="D558" s="10">
        <v>-527.70000000000005</v>
      </c>
      <c r="E558" s="10">
        <v>254.59999999999997</v>
      </c>
      <c r="F558" s="10">
        <v>62.400000000000006</v>
      </c>
      <c r="G558" s="10">
        <v>520.9</v>
      </c>
      <c r="H558" s="5">
        <f t="shared" si="663"/>
        <v>-579.5</v>
      </c>
      <c r="I558" s="4">
        <v>-382.80000000000007</v>
      </c>
      <c r="J558" s="4">
        <v>-226.2</v>
      </c>
      <c r="K558" s="4">
        <v>-405.50000000000006</v>
      </c>
      <c r="L558" s="4">
        <v>435</v>
      </c>
      <c r="M558" s="4">
        <v>-88.7</v>
      </c>
      <c r="N558" s="55">
        <v>547</v>
      </c>
    </row>
    <row r="559" spans="1:14" ht="12.75" customHeight="1" x14ac:dyDescent="0.2">
      <c r="A559" s="53">
        <v>548</v>
      </c>
      <c r="B559" s="31" t="s">
        <v>279</v>
      </c>
      <c r="C559" s="5">
        <f>C560+C563+C566+C571</f>
        <v>1214.5999999999999</v>
      </c>
      <c r="D559" s="5">
        <f t="shared" ref="D559:G559" si="664">D560+D563+D566+D571</f>
        <v>1060.3999999999999</v>
      </c>
      <c r="E559" s="5">
        <f t="shared" si="664"/>
        <v>48.8</v>
      </c>
      <c r="F559" s="5">
        <f t="shared" si="664"/>
        <v>75.199999999999989</v>
      </c>
      <c r="G559" s="5">
        <f t="shared" si="664"/>
        <v>30.199999999999996</v>
      </c>
      <c r="H559" s="5">
        <f>H560+H563+H566+H571</f>
        <v>-41.6</v>
      </c>
      <c r="I559" s="5">
        <f t="shared" ref="I559:M559" si="665">I560+I563+I566+I571</f>
        <v>-168.60000000000002</v>
      </c>
      <c r="J559" s="5">
        <f t="shared" si="665"/>
        <v>-29.900000000000002</v>
      </c>
      <c r="K559" s="5">
        <f t="shared" si="665"/>
        <v>47.9</v>
      </c>
      <c r="L559" s="5">
        <f t="shared" si="665"/>
        <v>109.00000000000001</v>
      </c>
      <c r="M559" s="5">
        <f t="shared" si="665"/>
        <v>-136.6</v>
      </c>
      <c r="N559" s="55">
        <v>548</v>
      </c>
    </row>
    <row r="560" spans="1:14" ht="12.75" customHeight="1" x14ac:dyDescent="0.2">
      <c r="A560" s="53">
        <v>549</v>
      </c>
      <c r="B560" s="31" t="s">
        <v>280</v>
      </c>
      <c r="C560" s="5">
        <f>C561+C562</f>
        <v>0</v>
      </c>
      <c r="D560" s="10">
        <f t="shared" ref="D560:G560" si="666">D561+D562</f>
        <v>0</v>
      </c>
      <c r="E560" s="10">
        <f t="shared" si="666"/>
        <v>0</v>
      </c>
      <c r="F560" s="10">
        <f t="shared" si="666"/>
        <v>0</v>
      </c>
      <c r="G560" s="10">
        <f t="shared" si="666"/>
        <v>0</v>
      </c>
      <c r="H560" s="5">
        <f>H561+H562</f>
        <v>0</v>
      </c>
      <c r="I560" s="4">
        <f t="shared" ref="I560:M560" si="667">I561+I562</f>
        <v>0</v>
      </c>
      <c r="J560" s="4">
        <f t="shared" si="667"/>
        <v>0</v>
      </c>
      <c r="K560" s="4">
        <f t="shared" si="667"/>
        <v>0</v>
      </c>
      <c r="L560" s="4">
        <f t="shared" si="667"/>
        <v>0</v>
      </c>
      <c r="M560" s="4">
        <f t="shared" si="667"/>
        <v>0</v>
      </c>
      <c r="N560" s="55">
        <v>549</v>
      </c>
    </row>
    <row r="561" spans="1:14" ht="12.75" customHeight="1" x14ac:dyDescent="0.2">
      <c r="A561" s="53">
        <v>550</v>
      </c>
      <c r="B561" s="31" t="s">
        <v>262</v>
      </c>
      <c r="C561" s="5">
        <f t="shared" ref="C561:C562" si="668">D561+E561+F561+G561</f>
        <v>0</v>
      </c>
      <c r="D561" s="5">
        <v>0</v>
      </c>
      <c r="E561" s="5">
        <v>0</v>
      </c>
      <c r="F561" s="5">
        <v>0</v>
      </c>
      <c r="G561" s="5">
        <v>0</v>
      </c>
      <c r="H561" s="5">
        <f t="shared" ref="H561:H562" si="669">I561+J561+K561+L561</f>
        <v>0</v>
      </c>
      <c r="I561" s="5">
        <v>0</v>
      </c>
      <c r="J561" s="5">
        <v>0</v>
      </c>
      <c r="K561" s="5">
        <v>0</v>
      </c>
      <c r="L561" s="5">
        <v>0</v>
      </c>
      <c r="M561" s="5">
        <v>0</v>
      </c>
      <c r="N561" s="55">
        <v>550</v>
      </c>
    </row>
    <row r="562" spans="1:14" ht="12.75" customHeight="1" x14ac:dyDescent="0.2">
      <c r="A562" s="53">
        <v>551</v>
      </c>
      <c r="B562" s="31" t="s">
        <v>266</v>
      </c>
      <c r="C562" s="5">
        <f t="shared" si="668"/>
        <v>0</v>
      </c>
      <c r="D562" s="5">
        <v>0</v>
      </c>
      <c r="E562" s="5">
        <v>0</v>
      </c>
      <c r="F562" s="5">
        <v>0</v>
      </c>
      <c r="G562" s="5">
        <v>0</v>
      </c>
      <c r="H562" s="5">
        <f t="shared" si="669"/>
        <v>0</v>
      </c>
      <c r="I562" s="5">
        <v>0</v>
      </c>
      <c r="J562" s="5">
        <v>0</v>
      </c>
      <c r="K562" s="5">
        <v>0</v>
      </c>
      <c r="L562" s="5">
        <v>0</v>
      </c>
      <c r="M562" s="5">
        <v>0</v>
      </c>
      <c r="N562" s="55">
        <v>551</v>
      </c>
    </row>
    <row r="563" spans="1:14" ht="12.75" customHeight="1" x14ac:dyDescent="0.2">
      <c r="A563" s="53">
        <v>552</v>
      </c>
      <c r="B563" s="31" t="s">
        <v>281</v>
      </c>
      <c r="C563" s="5">
        <f>C564+C565</f>
        <v>-5.8999999999999986</v>
      </c>
      <c r="D563" s="10">
        <f t="shared" ref="D563:G563" si="670">D564+D565</f>
        <v>-46.2</v>
      </c>
      <c r="E563" s="10">
        <f t="shared" si="670"/>
        <v>-11.9</v>
      </c>
      <c r="F563" s="10">
        <f t="shared" si="670"/>
        <v>11.8</v>
      </c>
      <c r="G563" s="10">
        <f t="shared" si="670"/>
        <v>40.4</v>
      </c>
      <c r="H563" s="5">
        <f>H564+H565</f>
        <v>1.9000000000000004</v>
      </c>
      <c r="I563" s="4">
        <f t="shared" ref="I563:M563" si="671">I564+I565</f>
        <v>-110.9</v>
      </c>
      <c r="J563" s="4">
        <f t="shared" si="671"/>
        <v>0.2</v>
      </c>
      <c r="K563" s="4">
        <f t="shared" si="671"/>
        <v>104.7</v>
      </c>
      <c r="L563" s="4">
        <f t="shared" si="671"/>
        <v>7.9</v>
      </c>
      <c r="M563" s="4">
        <f t="shared" si="671"/>
        <v>-11.2</v>
      </c>
      <c r="N563" s="55">
        <v>552</v>
      </c>
    </row>
    <row r="564" spans="1:14" ht="12.75" customHeight="1" x14ac:dyDescent="0.2">
      <c r="A564" s="53">
        <v>553</v>
      </c>
      <c r="B564" s="31" t="s">
        <v>262</v>
      </c>
      <c r="C564" s="5">
        <f t="shared" ref="C564:C565" si="672">D564+E564+F564+G564</f>
        <v>0</v>
      </c>
      <c r="D564" s="5">
        <v>0</v>
      </c>
      <c r="E564" s="5">
        <v>0</v>
      </c>
      <c r="F564" s="5">
        <v>0</v>
      </c>
      <c r="G564" s="5">
        <v>0</v>
      </c>
      <c r="H564" s="5">
        <f t="shared" ref="H564:H565" si="673">I564+J564+K564+L564</f>
        <v>0</v>
      </c>
      <c r="I564" s="5">
        <v>0</v>
      </c>
      <c r="J564" s="5">
        <v>0</v>
      </c>
      <c r="K564" s="5">
        <v>0</v>
      </c>
      <c r="L564" s="5">
        <v>0</v>
      </c>
      <c r="M564" s="5">
        <v>0</v>
      </c>
      <c r="N564" s="55">
        <v>553</v>
      </c>
    </row>
    <row r="565" spans="1:14" ht="12.75" customHeight="1" x14ac:dyDescent="0.2">
      <c r="A565" s="53">
        <v>554</v>
      </c>
      <c r="B565" s="31" t="s">
        <v>266</v>
      </c>
      <c r="C565" s="5">
        <f t="shared" si="672"/>
        <v>-5.8999999999999986</v>
      </c>
      <c r="D565" s="9">
        <v>-46.2</v>
      </c>
      <c r="E565" s="9">
        <v>-11.9</v>
      </c>
      <c r="F565" s="9">
        <v>11.8</v>
      </c>
      <c r="G565" s="9">
        <v>40.4</v>
      </c>
      <c r="H565" s="5">
        <f t="shared" si="673"/>
        <v>1.9000000000000004</v>
      </c>
      <c r="I565" s="9">
        <v>-110.9</v>
      </c>
      <c r="J565" s="9">
        <v>0.2</v>
      </c>
      <c r="K565" s="9">
        <v>104.7</v>
      </c>
      <c r="L565" s="9">
        <v>7.9</v>
      </c>
      <c r="M565" s="9">
        <v>-11.2</v>
      </c>
      <c r="N565" s="55">
        <v>554</v>
      </c>
    </row>
    <row r="566" spans="1:14" ht="12.75" customHeight="1" x14ac:dyDescent="0.2">
      <c r="A566" s="53">
        <v>555</v>
      </c>
      <c r="B566" s="31" t="s">
        <v>282</v>
      </c>
      <c r="C566" s="5">
        <f>C567+C568</f>
        <v>1248.2</v>
      </c>
      <c r="D566" s="5">
        <f t="shared" ref="D566:G566" si="674">D567+D568</f>
        <v>1112.3999999999999</v>
      </c>
      <c r="E566" s="5">
        <f t="shared" si="674"/>
        <v>66.599999999999994</v>
      </c>
      <c r="F566" s="5">
        <f t="shared" si="674"/>
        <v>70.8</v>
      </c>
      <c r="G566" s="5">
        <f t="shared" si="674"/>
        <v>-1.5999999999999996</v>
      </c>
      <c r="H566" s="5">
        <f>H567+H568</f>
        <v>16.5</v>
      </c>
      <c r="I566" s="5">
        <f t="shared" ref="I566:M566" si="675">I567+I568</f>
        <v>-47.400000000000006</v>
      </c>
      <c r="J566" s="5">
        <f t="shared" si="675"/>
        <v>-18.3</v>
      </c>
      <c r="K566" s="5">
        <f t="shared" si="675"/>
        <v>-42.2</v>
      </c>
      <c r="L566" s="5">
        <f t="shared" si="675"/>
        <v>124.4</v>
      </c>
      <c r="M566" s="5">
        <f t="shared" si="675"/>
        <v>-102.7</v>
      </c>
      <c r="N566" s="55">
        <v>555</v>
      </c>
    </row>
    <row r="567" spans="1:14" ht="12.75" customHeight="1" x14ac:dyDescent="0.2">
      <c r="A567" s="53">
        <v>556</v>
      </c>
      <c r="B567" s="31" t="s">
        <v>262</v>
      </c>
      <c r="C567" s="5">
        <f t="shared" ref="C567" si="676">D567+E567+F567+G567</f>
        <v>0</v>
      </c>
      <c r="D567" s="5">
        <v>0</v>
      </c>
      <c r="E567" s="5">
        <v>0</v>
      </c>
      <c r="F567" s="5">
        <v>0</v>
      </c>
      <c r="G567" s="5">
        <v>0</v>
      </c>
      <c r="H567" s="5">
        <f t="shared" ref="H567" si="677">I567+J567+K567+L567</f>
        <v>0</v>
      </c>
      <c r="I567" s="5">
        <v>0</v>
      </c>
      <c r="J567" s="5">
        <v>0</v>
      </c>
      <c r="K567" s="5">
        <v>0</v>
      </c>
      <c r="L567" s="5">
        <v>0</v>
      </c>
      <c r="M567" s="5">
        <v>0</v>
      </c>
      <c r="N567" s="55">
        <v>556</v>
      </c>
    </row>
    <row r="568" spans="1:14" ht="12.75" customHeight="1" x14ac:dyDescent="0.2">
      <c r="A568" s="53">
        <v>557</v>
      </c>
      <c r="B568" s="31" t="s">
        <v>266</v>
      </c>
      <c r="C568" s="5">
        <f>C569+C570</f>
        <v>1248.2</v>
      </c>
      <c r="D568" s="10">
        <f t="shared" ref="D568:G568" si="678">D569+D570</f>
        <v>1112.3999999999999</v>
      </c>
      <c r="E568" s="10">
        <f t="shared" si="678"/>
        <v>66.599999999999994</v>
      </c>
      <c r="F568" s="10">
        <f t="shared" si="678"/>
        <v>70.8</v>
      </c>
      <c r="G568" s="10">
        <f t="shared" si="678"/>
        <v>-1.5999999999999996</v>
      </c>
      <c r="H568" s="5">
        <f>H569+H570</f>
        <v>16.5</v>
      </c>
      <c r="I568" s="4">
        <f t="shared" ref="I568:M568" si="679">I569+I570</f>
        <v>-47.400000000000006</v>
      </c>
      <c r="J568" s="4">
        <f t="shared" si="679"/>
        <v>-18.3</v>
      </c>
      <c r="K568" s="4">
        <f t="shared" si="679"/>
        <v>-42.2</v>
      </c>
      <c r="L568" s="4">
        <f t="shared" si="679"/>
        <v>124.4</v>
      </c>
      <c r="M568" s="4">
        <f t="shared" si="679"/>
        <v>-102.7</v>
      </c>
      <c r="N568" s="55">
        <v>557</v>
      </c>
    </row>
    <row r="569" spans="1:14" ht="12.75" customHeight="1" x14ac:dyDescent="0.2">
      <c r="A569" s="53">
        <v>558</v>
      </c>
      <c r="B569" s="31" t="s">
        <v>215</v>
      </c>
      <c r="C569" s="5">
        <f t="shared" ref="C569:C570" si="680">D569+E569+F569+G569</f>
        <v>1205.8</v>
      </c>
      <c r="D569" s="5">
        <v>1155.8</v>
      </c>
      <c r="E569" s="5">
        <v>46.1</v>
      </c>
      <c r="F569" s="5">
        <v>19</v>
      </c>
      <c r="G569" s="5">
        <v>-15.1</v>
      </c>
      <c r="H569" s="5">
        <f t="shared" ref="H569:H570" si="681">I569+J569+K569+L569</f>
        <v>5.7000000000000028</v>
      </c>
      <c r="I569" s="5">
        <v>9.8000000000000007</v>
      </c>
      <c r="J569" s="5">
        <v>-38.5</v>
      </c>
      <c r="K569" s="5">
        <v>-87</v>
      </c>
      <c r="L569" s="5">
        <v>121.4</v>
      </c>
      <c r="M569" s="5">
        <v>-64.7</v>
      </c>
      <c r="N569" s="55">
        <v>558</v>
      </c>
    </row>
    <row r="570" spans="1:14" ht="12.75" customHeight="1" x14ac:dyDescent="0.2">
      <c r="A570" s="53">
        <v>559</v>
      </c>
      <c r="B570" s="31" t="s">
        <v>216</v>
      </c>
      <c r="C570" s="5">
        <f t="shared" si="680"/>
        <v>42.4</v>
      </c>
      <c r="D570" s="10">
        <v>-43.4</v>
      </c>
      <c r="E570" s="10">
        <v>20.5</v>
      </c>
      <c r="F570" s="10">
        <v>51.8</v>
      </c>
      <c r="G570" s="10">
        <v>13.5</v>
      </c>
      <c r="H570" s="5">
        <f t="shared" si="681"/>
        <v>10.799999999999997</v>
      </c>
      <c r="I570" s="4">
        <v>-57.2</v>
      </c>
      <c r="J570" s="4">
        <v>20.2</v>
      </c>
      <c r="K570" s="4">
        <v>44.8</v>
      </c>
      <c r="L570" s="4">
        <v>3</v>
      </c>
      <c r="M570" s="4">
        <v>-38</v>
      </c>
      <c r="N570" s="55">
        <v>559</v>
      </c>
    </row>
    <row r="571" spans="1:14" ht="12.75" customHeight="1" x14ac:dyDescent="0.2">
      <c r="A571" s="53">
        <v>560</v>
      </c>
      <c r="B571" s="31" t="s">
        <v>283</v>
      </c>
      <c r="C571" s="5">
        <f>C572+C573</f>
        <v>-27.699999999999996</v>
      </c>
      <c r="D571" s="10">
        <f t="shared" ref="D571:G571" si="682">D572+D573</f>
        <v>-5.7999999999999989</v>
      </c>
      <c r="E571" s="10">
        <f t="shared" si="682"/>
        <v>-5.8999999999999995</v>
      </c>
      <c r="F571" s="10">
        <f t="shared" si="682"/>
        <v>-7.4</v>
      </c>
      <c r="G571" s="10">
        <f t="shared" si="682"/>
        <v>-8.6</v>
      </c>
      <c r="H571" s="5">
        <f>H572+H573</f>
        <v>-60</v>
      </c>
      <c r="I571" s="4">
        <f t="shared" ref="I571:M571" si="683">I572+I573</f>
        <v>-10.299999999999999</v>
      </c>
      <c r="J571" s="4">
        <f t="shared" si="683"/>
        <v>-11.8</v>
      </c>
      <c r="K571" s="4">
        <f t="shared" si="683"/>
        <v>-14.6</v>
      </c>
      <c r="L571" s="4">
        <f t="shared" si="683"/>
        <v>-23.3</v>
      </c>
      <c r="M571" s="4">
        <f t="shared" si="683"/>
        <v>-22.7</v>
      </c>
      <c r="N571" s="55">
        <v>560</v>
      </c>
    </row>
    <row r="572" spans="1:14" ht="12.75" customHeight="1" x14ac:dyDescent="0.2">
      <c r="A572" s="53">
        <v>561</v>
      </c>
      <c r="B572" s="31" t="s">
        <v>262</v>
      </c>
      <c r="C572" s="5">
        <f t="shared" ref="C572" si="684">D572+E572+F572+G572</f>
        <v>0</v>
      </c>
      <c r="D572" s="5">
        <v>0</v>
      </c>
      <c r="E572" s="5">
        <v>0</v>
      </c>
      <c r="F572" s="5">
        <v>0</v>
      </c>
      <c r="G572" s="5">
        <v>0</v>
      </c>
      <c r="H572" s="5">
        <f t="shared" ref="H572" si="685">I572+J572+K572+L572</f>
        <v>0</v>
      </c>
      <c r="I572" s="5">
        <v>0</v>
      </c>
      <c r="J572" s="5">
        <v>0</v>
      </c>
      <c r="K572" s="5">
        <v>0</v>
      </c>
      <c r="L572" s="5">
        <v>0</v>
      </c>
      <c r="M572" s="5">
        <v>0</v>
      </c>
      <c r="N572" s="55">
        <v>561</v>
      </c>
    </row>
    <row r="573" spans="1:14" ht="12.75" customHeight="1" x14ac:dyDescent="0.2">
      <c r="A573" s="53">
        <v>562</v>
      </c>
      <c r="B573" s="31" t="s">
        <v>266</v>
      </c>
      <c r="C573" s="5">
        <f>C574+C575+C576+C577+C578</f>
        <v>-27.699999999999996</v>
      </c>
      <c r="D573" s="5">
        <f t="shared" ref="D573:G573" si="686">D574+D575+D576+D577+D578</f>
        <v>-5.7999999999999989</v>
      </c>
      <c r="E573" s="5">
        <f t="shared" si="686"/>
        <v>-5.8999999999999995</v>
      </c>
      <c r="F573" s="5">
        <f t="shared" si="686"/>
        <v>-7.4</v>
      </c>
      <c r="G573" s="5">
        <f t="shared" si="686"/>
        <v>-8.6</v>
      </c>
      <c r="H573" s="5">
        <f>H574+H575+H576+H577+H578</f>
        <v>-60</v>
      </c>
      <c r="I573" s="5">
        <f t="shared" ref="I573:M573" si="687">I574+I575+I576+I577+I578</f>
        <v>-10.299999999999999</v>
      </c>
      <c r="J573" s="5">
        <f t="shared" si="687"/>
        <v>-11.8</v>
      </c>
      <c r="K573" s="5">
        <f t="shared" si="687"/>
        <v>-14.6</v>
      </c>
      <c r="L573" s="5">
        <f t="shared" si="687"/>
        <v>-23.3</v>
      </c>
      <c r="M573" s="5">
        <f t="shared" si="687"/>
        <v>-22.7</v>
      </c>
      <c r="N573" s="55">
        <v>562</v>
      </c>
    </row>
    <row r="574" spans="1:14" ht="12.75" customHeight="1" x14ac:dyDescent="0.2">
      <c r="A574" s="53">
        <v>563</v>
      </c>
      <c r="B574" s="31" t="s">
        <v>284</v>
      </c>
      <c r="C574" s="5">
        <f t="shared" ref="C574:C578" si="688">D574+E574+F574+G574</f>
        <v>0</v>
      </c>
      <c r="D574" s="5">
        <v>0</v>
      </c>
      <c r="E574" s="5">
        <v>0</v>
      </c>
      <c r="F574" s="5">
        <v>0</v>
      </c>
      <c r="G574" s="5">
        <v>0</v>
      </c>
      <c r="H574" s="5">
        <f t="shared" ref="H574:H578" si="689">I574+J574+K574+L574</f>
        <v>0</v>
      </c>
      <c r="I574" s="5">
        <v>0</v>
      </c>
      <c r="J574" s="5">
        <v>0</v>
      </c>
      <c r="K574" s="5">
        <v>0</v>
      </c>
      <c r="L574" s="5">
        <v>0</v>
      </c>
      <c r="M574" s="5">
        <v>0</v>
      </c>
      <c r="N574" s="55">
        <v>563</v>
      </c>
    </row>
    <row r="575" spans="1:14" ht="12.75" customHeight="1" x14ac:dyDescent="0.2">
      <c r="A575" s="53">
        <v>564</v>
      </c>
      <c r="B575" s="31" t="s">
        <v>263</v>
      </c>
      <c r="C575" s="5">
        <f t="shared" si="688"/>
        <v>-9.6</v>
      </c>
      <c r="D575" s="5">
        <v>-2.4</v>
      </c>
      <c r="E575" s="5">
        <v>-2.4</v>
      </c>
      <c r="F575" s="5">
        <v>-2.4</v>
      </c>
      <c r="G575" s="5">
        <v>-2.4</v>
      </c>
      <c r="H575" s="5">
        <f t="shared" si="689"/>
        <v>-9.6</v>
      </c>
      <c r="I575" s="4">
        <v>-2.4</v>
      </c>
      <c r="J575" s="4">
        <v>-2.4</v>
      </c>
      <c r="K575" s="4">
        <v>-2.4</v>
      </c>
      <c r="L575" s="4">
        <v>-2.4</v>
      </c>
      <c r="M575" s="4">
        <v>-2.4</v>
      </c>
      <c r="N575" s="55">
        <v>564</v>
      </c>
    </row>
    <row r="576" spans="1:14" ht="12.75" customHeight="1" x14ac:dyDescent="0.2">
      <c r="A576" s="53">
        <v>565</v>
      </c>
      <c r="B576" s="31" t="s">
        <v>264</v>
      </c>
      <c r="C576" s="5">
        <f t="shared" si="688"/>
        <v>0</v>
      </c>
      <c r="D576" s="5">
        <v>0</v>
      </c>
      <c r="E576" s="5">
        <v>0</v>
      </c>
      <c r="F576" s="5">
        <v>0</v>
      </c>
      <c r="G576" s="5">
        <v>0</v>
      </c>
      <c r="H576" s="5">
        <f t="shared" si="689"/>
        <v>0</v>
      </c>
      <c r="I576" s="5">
        <v>0</v>
      </c>
      <c r="J576" s="5">
        <v>0</v>
      </c>
      <c r="K576" s="5">
        <v>0</v>
      </c>
      <c r="L576" s="5">
        <v>0</v>
      </c>
      <c r="M576" s="5">
        <v>0</v>
      </c>
      <c r="N576" s="55">
        <v>565</v>
      </c>
    </row>
    <row r="577" spans="1:14" ht="12.75" customHeight="1" x14ac:dyDescent="0.2">
      <c r="A577" s="53">
        <v>566</v>
      </c>
      <c r="B577" s="31" t="s">
        <v>217</v>
      </c>
      <c r="C577" s="5">
        <f t="shared" si="688"/>
        <v>-17.7</v>
      </c>
      <c r="D577" s="10">
        <v>-3.3</v>
      </c>
      <c r="E577" s="10">
        <v>-3.4</v>
      </c>
      <c r="F577" s="10">
        <v>-4.9000000000000004</v>
      </c>
      <c r="G577" s="10">
        <v>-6.1</v>
      </c>
      <c r="H577" s="5">
        <f t="shared" si="689"/>
        <v>-50</v>
      </c>
      <c r="I577" s="12">
        <v>-7.8</v>
      </c>
      <c r="J577" s="12">
        <v>-9.3000000000000007</v>
      </c>
      <c r="K577" s="12">
        <v>-12.1</v>
      </c>
      <c r="L577" s="12">
        <v>-20.8</v>
      </c>
      <c r="M577" s="12">
        <v>-20.2</v>
      </c>
      <c r="N577" s="55">
        <v>566</v>
      </c>
    </row>
    <row r="578" spans="1:14" ht="12.75" customHeight="1" x14ac:dyDescent="0.2">
      <c r="A578" s="53">
        <v>567</v>
      </c>
      <c r="B578" s="31" t="s">
        <v>265</v>
      </c>
      <c r="C578" s="5">
        <f t="shared" si="688"/>
        <v>-0.4</v>
      </c>
      <c r="D578" s="5">
        <v>-0.1</v>
      </c>
      <c r="E578" s="5">
        <v>-0.1</v>
      </c>
      <c r="F578" s="5">
        <v>-0.1</v>
      </c>
      <c r="G578" s="5">
        <v>-0.1</v>
      </c>
      <c r="H578" s="5">
        <f t="shared" si="689"/>
        <v>-0.4</v>
      </c>
      <c r="I578" s="5">
        <v>-0.1</v>
      </c>
      <c r="J578" s="5">
        <v>-0.1</v>
      </c>
      <c r="K578" s="5">
        <v>-0.1</v>
      </c>
      <c r="L578" s="5">
        <v>-0.1</v>
      </c>
      <c r="M578" s="5">
        <v>-0.1</v>
      </c>
      <c r="N578" s="55">
        <v>567</v>
      </c>
    </row>
    <row r="579" spans="1:14" ht="12.75" customHeight="1" x14ac:dyDescent="0.2">
      <c r="A579" s="53">
        <v>568</v>
      </c>
      <c r="B579" s="31" t="s">
        <v>285</v>
      </c>
      <c r="C579" s="56">
        <f>C580+C593+C644+C655</f>
        <v>435.79999999999973</v>
      </c>
      <c r="D579" s="56">
        <f t="shared" ref="D579:G579" si="690">D580+D593+D644+D655</f>
        <v>-1729.5</v>
      </c>
      <c r="E579" s="56">
        <f t="shared" si="690"/>
        <v>100.8</v>
      </c>
      <c r="F579" s="56">
        <f t="shared" si="690"/>
        <v>660.19999999999993</v>
      </c>
      <c r="G579" s="56">
        <f t="shared" si="690"/>
        <v>1404.3</v>
      </c>
      <c r="H579" s="56">
        <f>H580+H593+H644+H655</f>
        <v>-3921.3999999999996</v>
      </c>
      <c r="I579" s="56">
        <f t="shared" ref="I579:M579" si="691">I580+I593+I644+I655</f>
        <v>-1423.1</v>
      </c>
      <c r="J579" s="56">
        <f t="shared" si="691"/>
        <v>-2230.6000000000004</v>
      </c>
      <c r="K579" s="56">
        <f t="shared" si="691"/>
        <v>-160.69999999999973</v>
      </c>
      <c r="L579" s="56">
        <f t="shared" si="691"/>
        <v>-106.9999999999999</v>
      </c>
      <c r="M579" s="56">
        <f t="shared" si="691"/>
        <v>-330.70000000000005</v>
      </c>
      <c r="N579" s="55">
        <v>568</v>
      </c>
    </row>
    <row r="580" spans="1:14" ht="12.75" customHeight="1" x14ac:dyDescent="0.2">
      <c r="A580" s="53">
        <v>569</v>
      </c>
      <c r="B580" s="31" t="s">
        <v>286</v>
      </c>
      <c r="C580" s="5">
        <f>C581+C582</f>
        <v>-14.699999999999989</v>
      </c>
      <c r="D580" s="10">
        <f t="shared" ref="D580:G580" si="692">D581+D582</f>
        <v>2.6000000000000014</v>
      </c>
      <c r="E580" s="10">
        <f t="shared" si="692"/>
        <v>-5.7999999999999954</v>
      </c>
      <c r="F580" s="10">
        <f t="shared" si="692"/>
        <v>-14.999999999999995</v>
      </c>
      <c r="G580" s="10">
        <f t="shared" si="692"/>
        <v>3.5000000000000036</v>
      </c>
      <c r="H580" s="5">
        <f>H581+H582</f>
        <v>7.8000000000000114</v>
      </c>
      <c r="I580" s="4">
        <f t="shared" ref="I580:M580" si="693">I581+I582</f>
        <v>2.1000000000000032</v>
      </c>
      <c r="J580" s="4">
        <f t="shared" si="693"/>
        <v>-3.7999999999999989</v>
      </c>
      <c r="K580" s="4">
        <f t="shared" si="693"/>
        <v>-3.2999999999999954</v>
      </c>
      <c r="L580" s="4">
        <f t="shared" si="693"/>
        <v>12.8</v>
      </c>
      <c r="M580" s="4">
        <f t="shared" si="693"/>
        <v>-15.300000000000004</v>
      </c>
      <c r="N580" s="55">
        <v>569</v>
      </c>
    </row>
    <row r="581" spans="1:14" ht="12.75" customHeight="1" x14ac:dyDescent="0.2">
      <c r="A581" s="53">
        <v>570</v>
      </c>
      <c r="B581" s="31" t="s">
        <v>287</v>
      </c>
      <c r="C581" s="5">
        <f t="shared" ref="C581" si="694">D581+E581+F581+G581</f>
        <v>0</v>
      </c>
      <c r="D581" s="5">
        <v>0</v>
      </c>
      <c r="E581" s="5">
        <v>0</v>
      </c>
      <c r="F581" s="5">
        <v>0</v>
      </c>
      <c r="G581" s="5">
        <v>0</v>
      </c>
      <c r="H581" s="5">
        <f t="shared" ref="H581" si="695">I581+J581+K581+L581</f>
        <v>0</v>
      </c>
      <c r="I581" s="5">
        <v>0</v>
      </c>
      <c r="J581" s="5">
        <v>0</v>
      </c>
      <c r="K581" s="5">
        <v>0</v>
      </c>
      <c r="L581" s="5">
        <v>0</v>
      </c>
      <c r="M581" s="5">
        <v>0</v>
      </c>
      <c r="N581" s="55">
        <v>570</v>
      </c>
    </row>
    <row r="582" spans="1:14" ht="12.75" customHeight="1" x14ac:dyDescent="0.2">
      <c r="A582" s="53">
        <v>571</v>
      </c>
      <c r="B582" s="31" t="s">
        <v>288</v>
      </c>
      <c r="C582" s="5">
        <f>C583+C588</f>
        <v>-14.699999999999989</v>
      </c>
      <c r="D582" s="5">
        <f t="shared" ref="D582:G582" si="696">D583+D588</f>
        <v>2.6000000000000014</v>
      </c>
      <c r="E582" s="5">
        <f t="shared" si="696"/>
        <v>-5.7999999999999954</v>
      </c>
      <c r="F582" s="5">
        <f t="shared" si="696"/>
        <v>-14.999999999999995</v>
      </c>
      <c r="G582" s="5">
        <f t="shared" si="696"/>
        <v>3.5000000000000036</v>
      </c>
      <c r="H582" s="5">
        <f>H583+H588</f>
        <v>7.8000000000000114</v>
      </c>
      <c r="I582" s="5">
        <f t="shared" ref="I582:M582" si="697">I583+I588</f>
        <v>2.1000000000000032</v>
      </c>
      <c r="J582" s="5">
        <f t="shared" si="697"/>
        <v>-3.7999999999999989</v>
      </c>
      <c r="K582" s="5">
        <f t="shared" si="697"/>
        <v>-3.2999999999999954</v>
      </c>
      <c r="L582" s="5">
        <f t="shared" si="697"/>
        <v>12.8</v>
      </c>
      <c r="M582" s="5">
        <f t="shared" si="697"/>
        <v>-15.300000000000004</v>
      </c>
      <c r="N582" s="55">
        <v>571</v>
      </c>
    </row>
    <row r="583" spans="1:14" ht="12.75" customHeight="1" x14ac:dyDescent="0.2">
      <c r="A583" s="53">
        <v>572</v>
      </c>
      <c r="B583" s="31" t="s">
        <v>262</v>
      </c>
      <c r="C583" s="11">
        <f>C584+C585+C586+C587</f>
        <v>-6.5</v>
      </c>
      <c r="D583" s="11">
        <f t="shared" ref="D583:G583" si="698">D584+D585+D586+D587</f>
        <v>4</v>
      </c>
      <c r="E583" s="11">
        <f t="shared" si="698"/>
        <v>-2.7999999999999989</v>
      </c>
      <c r="F583" s="11">
        <f t="shared" si="698"/>
        <v>-5.4999999999999982</v>
      </c>
      <c r="G583" s="11">
        <f t="shared" si="698"/>
        <v>-2.1999999999999993</v>
      </c>
      <c r="H583" s="11">
        <f>H584+H585+H586+H587</f>
        <v>1.2000000000000028</v>
      </c>
      <c r="I583" s="11">
        <f t="shared" ref="I583:M583" si="699">I584+I585+I586+I587</f>
        <v>3.0999999999999996</v>
      </c>
      <c r="J583" s="11">
        <f t="shared" si="699"/>
        <v>-2.0999999999999996</v>
      </c>
      <c r="K583" s="11">
        <f t="shared" si="699"/>
        <v>-2.2999999999999989</v>
      </c>
      <c r="L583" s="11">
        <f t="shared" si="699"/>
        <v>2.5</v>
      </c>
      <c r="M583" s="11">
        <f t="shared" si="699"/>
        <v>2</v>
      </c>
      <c r="N583" s="55">
        <v>572</v>
      </c>
    </row>
    <row r="584" spans="1:14" ht="12.75" customHeight="1" x14ac:dyDescent="0.2">
      <c r="A584" s="53">
        <v>573</v>
      </c>
      <c r="B584" s="31" t="s">
        <v>263</v>
      </c>
      <c r="C584" s="5">
        <f t="shared" ref="C584:C587" si="700">D584+E584+F584+G584</f>
        <v>10.4</v>
      </c>
      <c r="D584" s="5">
        <v>2.6</v>
      </c>
      <c r="E584" s="5">
        <v>2.6</v>
      </c>
      <c r="F584" s="5">
        <v>2.6</v>
      </c>
      <c r="G584" s="5">
        <v>2.6</v>
      </c>
      <c r="H584" s="5">
        <f t="shared" ref="H584:H587" si="701">I584+J584+K584+L584</f>
        <v>10.4</v>
      </c>
      <c r="I584" s="5">
        <v>2.6</v>
      </c>
      <c r="J584" s="5">
        <v>2.6</v>
      </c>
      <c r="K584" s="5">
        <v>2.6</v>
      </c>
      <c r="L584" s="5">
        <v>2.6</v>
      </c>
      <c r="M584" s="5">
        <v>2.6</v>
      </c>
      <c r="N584" s="55">
        <v>573</v>
      </c>
    </row>
    <row r="585" spans="1:14" ht="12.75" customHeight="1" x14ac:dyDescent="0.2">
      <c r="A585" s="53">
        <v>574</v>
      </c>
      <c r="B585" s="31" t="s">
        <v>264</v>
      </c>
      <c r="C585" s="5">
        <f t="shared" si="700"/>
        <v>0</v>
      </c>
      <c r="D585" s="5">
        <v>0</v>
      </c>
      <c r="E585" s="5">
        <v>0</v>
      </c>
      <c r="F585" s="5">
        <v>0</v>
      </c>
      <c r="G585" s="5">
        <v>0</v>
      </c>
      <c r="H585" s="5">
        <f t="shared" si="701"/>
        <v>0</v>
      </c>
      <c r="I585" s="5">
        <v>0</v>
      </c>
      <c r="J585" s="5">
        <v>0</v>
      </c>
      <c r="K585" s="5">
        <v>0</v>
      </c>
      <c r="L585" s="5">
        <v>0</v>
      </c>
      <c r="M585" s="5">
        <v>0</v>
      </c>
      <c r="N585" s="55">
        <v>574</v>
      </c>
    </row>
    <row r="586" spans="1:14" ht="12.75" customHeight="1" x14ac:dyDescent="0.2">
      <c r="A586" s="53">
        <v>575</v>
      </c>
      <c r="B586" s="31" t="s">
        <v>217</v>
      </c>
      <c r="C586" s="5">
        <f t="shared" si="700"/>
        <v>-58.1</v>
      </c>
      <c r="D586" s="5">
        <v>-8.9</v>
      </c>
      <c r="E586" s="5">
        <v>-15.7</v>
      </c>
      <c r="F586" s="5">
        <v>-18.399999999999999</v>
      </c>
      <c r="G586" s="5">
        <v>-15.1</v>
      </c>
      <c r="H586" s="5">
        <f t="shared" si="701"/>
        <v>-50.4</v>
      </c>
      <c r="I586" s="4">
        <v>-9.8000000000000007</v>
      </c>
      <c r="J586" s="4">
        <v>-15</v>
      </c>
      <c r="K586" s="4">
        <v>-15.2</v>
      </c>
      <c r="L586" s="4">
        <v>-10.4</v>
      </c>
      <c r="M586" s="4">
        <v>-10.9</v>
      </c>
      <c r="N586" s="55">
        <v>575</v>
      </c>
    </row>
    <row r="587" spans="1:14" ht="12.75" customHeight="1" x14ac:dyDescent="0.2">
      <c r="A587" s="53">
        <v>576</v>
      </c>
      <c r="B587" s="31" t="s">
        <v>265</v>
      </c>
      <c r="C587" s="5">
        <f t="shared" si="700"/>
        <v>41.2</v>
      </c>
      <c r="D587" s="9">
        <v>10.3</v>
      </c>
      <c r="E587" s="9">
        <v>10.3</v>
      </c>
      <c r="F587" s="9">
        <v>10.3</v>
      </c>
      <c r="G587" s="9">
        <v>10.3</v>
      </c>
      <c r="H587" s="5">
        <f t="shared" si="701"/>
        <v>41.2</v>
      </c>
      <c r="I587" s="9">
        <v>10.3</v>
      </c>
      <c r="J587" s="9">
        <v>10.3</v>
      </c>
      <c r="K587" s="9">
        <v>10.3</v>
      </c>
      <c r="L587" s="9">
        <v>10.3</v>
      </c>
      <c r="M587" s="9">
        <v>10.3</v>
      </c>
      <c r="N587" s="55">
        <v>576</v>
      </c>
    </row>
    <row r="588" spans="1:14" ht="12.75" customHeight="1" x14ac:dyDescent="0.2">
      <c r="A588" s="53">
        <v>577</v>
      </c>
      <c r="B588" s="31" t="s">
        <v>266</v>
      </c>
      <c r="C588" s="11">
        <f>C589+C590+C591+C592</f>
        <v>-8.1999999999999886</v>
      </c>
      <c r="D588" s="11">
        <f t="shared" ref="D588:G588" si="702">D589+D590+D591+D592</f>
        <v>-1.3999999999999986</v>
      </c>
      <c r="E588" s="11">
        <f t="shared" si="702"/>
        <v>-2.9999999999999964</v>
      </c>
      <c r="F588" s="11">
        <f t="shared" si="702"/>
        <v>-9.4999999999999964</v>
      </c>
      <c r="G588" s="11">
        <f t="shared" si="702"/>
        <v>5.7000000000000028</v>
      </c>
      <c r="H588" s="11">
        <f>H589+H590+H591+H592</f>
        <v>6.6000000000000085</v>
      </c>
      <c r="I588" s="11">
        <f t="shared" ref="I588:M588" si="703">I589+I590+I591+I592</f>
        <v>-0.99999999999999645</v>
      </c>
      <c r="J588" s="11">
        <f t="shared" si="703"/>
        <v>-1.6999999999999993</v>
      </c>
      <c r="K588" s="11">
        <f t="shared" si="703"/>
        <v>-0.99999999999999645</v>
      </c>
      <c r="L588" s="11">
        <f t="shared" si="703"/>
        <v>10.3</v>
      </c>
      <c r="M588" s="11">
        <f t="shared" si="703"/>
        <v>-17.300000000000004</v>
      </c>
      <c r="N588" s="55">
        <v>577</v>
      </c>
    </row>
    <row r="589" spans="1:14" ht="12.75" customHeight="1" x14ac:dyDescent="0.2">
      <c r="A589" s="53">
        <v>578</v>
      </c>
      <c r="B589" s="31" t="s">
        <v>263</v>
      </c>
      <c r="C589" s="5">
        <f t="shared" ref="C589:C592" si="704">D589+E589+F589+G589</f>
        <v>15.2</v>
      </c>
      <c r="D589" s="5">
        <v>3.8</v>
      </c>
      <c r="E589" s="5">
        <v>3.8</v>
      </c>
      <c r="F589" s="5">
        <v>3.8</v>
      </c>
      <c r="G589" s="5">
        <v>3.8</v>
      </c>
      <c r="H589" s="5">
        <f t="shared" ref="H589:H592" si="705">I589+J589+K589+L589</f>
        <v>15.2</v>
      </c>
      <c r="I589" s="5">
        <v>3.8</v>
      </c>
      <c r="J589" s="5">
        <v>3.8</v>
      </c>
      <c r="K589" s="5">
        <v>3.8</v>
      </c>
      <c r="L589" s="5">
        <v>3.8</v>
      </c>
      <c r="M589" s="5">
        <v>3.8</v>
      </c>
      <c r="N589" s="55">
        <v>578</v>
      </c>
    </row>
    <row r="590" spans="1:14" ht="12.75" customHeight="1" x14ac:dyDescent="0.2">
      <c r="A590" s="53">
        <v>579</v>
      </c>
      <c r="B590" s="31" t="s">
        <v>264</v>
      </c>
      <c r="C590" s="5">
        <f t="shared" si="704"/>
        <v>0</v>
      </c>
      <c r="D590" s="5">
        <v>0</v>
      </c>
      <c r="E590" s="5">
        <v>0</v>
      </c>
      <c r="F590" s="5">
        <v>0</v>
      </c>
      <c r="G590" s="5">
        <v>0</v>
      </c>
      <c r="H590" s="5">
        <f t="shared" si="705"/>
        <v>0</v>
      </c>
      <c r="I590" s="5">
        <v>0</v>
      </c>
      <c r="J590" s="5">
        <v>0</v>
      </c>
      <c r="K590" s="5">
        <v>0</v>
      </c>
      <c r="L590" s="5">
        <v>0</v>
      </c>
      <c r="M590" s="5">
        <v>0</v>
      </c>
      <c r="N590" s="55">
        <v>579</v>
      </c>
    </row>
    <row r="591" spans="1:14" ht="12.75" customHeight="1" x14ac:dyDescent="0.2">
      <c r="A591" s="53">
        <v>580</v>
      </c>
      <c r="B591" s="31" t="s">
        <v>217</v>
      </c>
      <c r="C591" s="5">
        <f t="shared" si="704"/>
        <v>-97.8</v>
      </c>
      <c r="D591" s="5">
        <v>-23.8</v>
      </c>
      <c r="E591" s="5">
        <v>-25.4</v>
      </c>
      <c r="F591" s="5">
        <v>-31.9</v>
      </c>
      <c r="G591" s="5">
        <v>-16.7</v>
      </c>
      <c r="H591" s="5">
        <f t="shared" si="705"/>
        <v>-83</v>
      </c>
      <c r="I591" s="4">
        <v>-23.4</v>
      </c>
      <c r="J591" s="4">
        <v>-24.1</v>
      </c>
      <c r="K591" s="4">
        <v>-23.4</v>
      </c>
      <c r="L591" s="4">
        <v>-12.1</v>
      </c>
      <c r="M591" s="4">
        <v>-39.700000000000003</v>
      </c>
      <c r="N591" s="55">
        <v>580</v>
      </c>
    </row>
    <row r="592" spans="1:14" ht="12.75" customHeight="1" x14ac:dyDescent="0.2">
      <c r="A592" s="53">
        <v>581</v>
      </c>
      <c r="B592" s="31" t="s">
        <v>265</v>
      </c>
      <c r="C592" s="5">
        <f t="shared" si="704"/>
        <v>74.400000000000006</v>
      </c>
      <c r="D592" s="10">
        <v>18.600000000000001</v>
      </c>
      <c r="E592" s="10">
        <v>18.600000000000001</v>
      </c>
      <c r="F592" s="10">
        <v>18.600000000000001</v>
      </c>
      <c r="G592" s="10">
        <v>18.600000000000001</v>
      </c>
      <c r="H592" s="5">
        <f t="shared" si="705"/>
        <v>74.400000000000006</v>
      </c>
      <c r="I592" s="4">
        <v>18.600000000000001</v>
      </c>
      <c r="J592" s="4">
        <v>18.600000000000001</v>
      </c>
      <c r="K592" s="4">
        <v>18.600000000000001</v>
      </c>
      <c r="L592" s="4">
        <v>18.600000000000001</v>
      </c>
      <c r="M592" s="4">
        <v>18.600000000000001</v>
      </c>
      <c r="N592" s="55">
        <v>581</v>
      </c>
    </row>
    <row r="593" spans="1:14" ht="12.75" customHeight="1" x14ac:dyDescent="0.2">
      <c r="A593" s="53">
        <v>582</v>
      </c>
      <c r="B593" s="31" t="s">
        <v>289</v>
      </c>
      <c r="C593" s="5">
        <f>C594+C600+C612+C622</f>
        <v>1247.0999999999999</v>
      </c>
      <c r="D593" s="5">
        <f t="shared" ref="D593:G593" si="706">D594+D600+D612+D622</f>
        <v>-348.6</v>
      </c>
      <c r="E593" s="5">
        <f t="shared" si="706"/>
        <v>19.199999999999985</v>
      </c>
      <c r="F593" s="5">
        <f t="shared" si="706"/>
        <v>407.39999999999992</v>
      </c>
      <c r="G593" s="5">
        <f t="shared" si="706"/>
        <v>1169.0999999999999</v>
      </c>
      <c r="H593" s="5">
        <f>H594+H600+H612+H622</f>
        <v>-700.5</v>
      </c>
      <c r="I593" s="5">
        <f t="shared" ref="I593:M593" si="707">I594+I600+I612+I622</f>
        <v>-1214.3</v>
      </c>
      <c r="J593" s="5">
        <f t="shared" si="707"/>
        <v>-460.20000000000005</v>
      </c>
      <c r="K593" s="5">
        <f t="shared" si="707"/>
        <v>858.19999999999993</v>
      </c>
      <c r="L593" s="5">
        <f t="shared" si="707"/>
        <v>115.80000000000007</v>
      </c>
      <c r="M593" s="5">
        <f t="shared" si="707"/>
        <v>-416.1</v>
      </c>
      <c r="N593" s="55">
        <v>582</v>
      </c>
    </row>
    <row r="594" spans="1:14" ht="12.75" customHeight="1" x14ac:dyDescent="0.2">
      <c r="A594" s="53">
        <v>583</v>
      </c>
      <c r="B594" s="31" t="s">
        <v>290</v>
      </c>
      <c r="C594" s="5">
        <f>C595</f>
        <v>0</v>
      </c>
      <c r="D594" s="5">
        <f t="shared" ref="D594:M596" si="708">D595</f>
        <v>0</v>
      </c>
      <c r="E594" s="5">
        <f t="shared" si="708"/>
        <v>0</v>
      </c>
      <c r="F594" s="5">
        <f t="shared" si="708"/>
        <v>0</v>
      </c>
      <c r="G594" s="5">
        <f t="shared" si="708"/>
        <v>0</v>
      </c>
      <c r="H594" s="5">
        <f>H595</f>
        <v>0</v>
      </c>
      <c r="I594" s="5">
        <f t="shared" si="708"/>
        <v>0</v>
      </c>
      <c r="J594" s="5">
        <f t="shared" si="708"/>
        <v>0</v>
      </c>
      <c r="K594" s="5">
        <f t="shared" si="708"/>
        <v>0</v>
      </c>
      <c r="L594" s="5">
        <f t="shared" si="708"/>
        <v>0</v>
      </c>
      <c r="M594" s="5">
        <f t="shared" si="708"/>
        <v>0</v>
      </c>
      <c r="N594" s="55">
        <v>583</v>
      </c>
    </row>
    <row r="595" spans="1:14" ht="12.75" customHeight="1" x14ac:dyDescent="0.2">
      <c r="A595" s="53">
        <v>584</v>
      </c>
      <c r="B595" s="31" t="s">
        <v>291</v>
      </c>
      <c r="C595" s="5">
        <f>C596</f>
        <v>0</v>
      </c>
      <c r="D595" s="5">
        <f t="shared" si="708"/>
        <v>0</v>
      </c>
      <c r="E595" s="5">
        <f t="shared" si="708"/>
        <v>0</v>
      </c>
      <c r="F595" s="5">
        <f t="shared" si="708"/>
        <v>0</v>
      </c>
      <c r="G595" s="5">
        <f t="shared" si="708"/>
        <v>0</v>
      </c>
      <c r="H595" s="5">
        <f>H596</f>
        <v>0</v>
      </c>
      <c r="I595" s="5">
        <f t="shared" si="708"/>
        <v>0</v>
      </c>
      <c r="J595" s="5">
        <f t="shared" si="708"/>
        <v>0</v>
      </c>
      <c r="K595" s="5">
        <f t="shared" si="708"/>
        <v>0</v>
      </c>
      <c r="L595" s="5">
        <f t="shared" si="708"/>
        <v>0</v>
      </c>
      <c r="M595" s="5">
        <f t="shared" si="708"/>
        <v>0</v>
      </c>
      <c r="N595" s="55">
        <v>584</v>
      </c>
    </row>
    <row r="596" spans="1:14" ht="12.75" customHeight="1" x14ac:dyDescent="0.2">
      <c r="A596" s="53">
        <v>585</v>
      </c>
      <c r="B596" s="34" t="s">
        <v>292</v>
      </c>
      <c r="C596" s="5">
        <f>C597</f>
        <v>0</v>
      </c>
      <c r="D596" s="5">
        <f t="shared" si="708"/>
        <v>0</v>
      </c>
      <c r="E596" s="5">
        <f t="shared" si="708"/>
        <v>0</v>
      </c>
      <c r="F596" s="5">
        <f t="shared" si="708"/>
        <v>0</v>
      </c>
      <c r="G596" s="5">
        <f t="shared" si="708"/>
        <v>0</v>
      </c>
      <c r="H596" s="5">
        <f>H597</f>
        <v>0</v>
      </c>
      <c r="I596" s="5">
        <f t="shared" si="708"/>
        <v>0</v>
      </c>
      <c r="J596" s="5">
        <f t="shared" si="708"/>
        <v>0</v>
      </c>
      <c r="K596" s="5">
        <f t="shared" si="708"/>
        <v>0</v>
      </c>
      <c r="L596" s="5">
        <f t="shared" si="708"/>
        <v>0</v>
      </c>
      <c r="M596" s="5">
        <f t="shared" si="708"/>
        <v>0</v>
      </c>
      <c r="N596" s="55">
        <v>585</v>
      </c>
    </row>
    <row r="597" spans="1:14" ht="12.75" customHeight="1" x14ac:dyDescent="0.2">
      <c r="A597" s="53">
        <v>586</v>
      </c>
      <c r="B597" s="35" t="s">
        <v>293</v>
      </c>
      <c r="C597" s="5">
        <f>C598+C599</f>
        <v>0</v>
      </c>
      <c r="D597" s="10">
        <f t="shared" ref="D597:G597" si="709">D598+D599</f>
        <v>0</v>
      </c>
      <c r="E597" s="10">
        <f t="shared" si="709"/>
        <v>0</v>
      </c>
      <c r="F597" s="10">
        <f t="shared" si="709"/>
        <v>0</v>
      </c>
      <c r="G597" s="10">
        <f t="shared" si="709"/>
        <v>0</v>
      </c>
      <c r="H597" s="5">
        <f>H598+H599</f>
        <v>0</v>
      </c>
      <c r="I597" s="4">
        <f t="shared" ref="I597:M597" si="710">I598+I599</f>
        <v>0</v>
      </c>
      <c r="J597" s="4">
        <f t="shared" si="710"/>
        <v>0</v>
      </c>
      <c r="K597" s="4">
        <f t="shared" si="710"/>
        <v>0</v>
      </c>
      <c r="L597" s="4">
        <f t="shared" si="710"/>
        <v>0</v>
      </c>
      <c r="M597" s="4">
        <f t="shared" si="710"/>
        <v>0</v>
      </c>
      <c r="N597" s="55">
        <v>586</v>
      </c>
    </row>
    <row r="598" spans="1:14" ht="12.75" customHeight="1" x14ac:dyDescent="0.2">
      <c r="A598" s="53">
        <v>587</v>
      </c>
      <c r="B598" s="31" t="s">
        <v>294</v>
      </c>
      <c r="C598" s="5">
        <f t="shared" ref="C598:C599" si="711">D598+E598+F598+G598</f>
        <v>0</v>
      </c>
      <c r="D598" s="5">
        <v>0</v>
      </c>
      <c r="E598" s="5">
        <v>0</v>
      </c>
      <c r="F598" s="5">
        <v>0</v>
      </c>
      <c r="G598" s="5">
        <v>0</v>
      </c>
      <c r="H598" s="5">
        <f t="shared" ref="H598:H599" si="712">I598+J598+K598+L598</f>
        <v>0</v>
      </c>
      <c r="I598" s="5">
        <v>0</v>
      </c>
      <c r="J598" s="5">
        <v>0</v>
      </c>
      <c r="K598" s="5">
        <v>0</v>
      </c>
      <c r="L598" s="5">
        <v>0</v>
      </c>
      <c r="M598" s="5">
        <v>0</v>
      </c>
      <c r="N598" s="55">
        <v>587</v>
      </c>
    </row>
    <row r="599" spans="1:14" ht="12.75" customHeight="1" x14ac:dyDescent="0.2">
      <c r="A599" s="53">
        <v>588</v>
      </c>
      <c r="B599" s="31" t="s">
        <v>295</v>
      </c>
      <c r="C599" s="5">
        <f t="shared" si="711"/>
        <v>0</v>
      </c>
      <c r="D599" s="5">
        <v>0</v>
      </c>
      <c r="E599" s="5">
        <v>0</v>
      </c>
      <c r="F599" s="5">
        <v>0</v>
      </c>
      <c r="G599" s="5">
        <v>0</v>
      </c>
      <c r="H599" s="5">
        <f t="shared" si="712"/>
        <v>0</v>
      </c>
      <c r="I599" s="5">
        <v>0</v>
      </c>
      <c r="J599" s="5">
        <v>0</v>
      </c>
      <c r="K599" s="5">
        <v>0</v>
      </c>
      <c r="L599" s="5">
        <v>0</v>
      </c>
      <c r="M599" s="5">
        <v>0</v>
      </c>
      <c r="N599" s="55">
        <v>588</v>
      </c>
    </row>
    <row r="600" spans="1:14" ht="12.75" customHeight="1" x14ac:dyDescent="0.2">
      <c r="A600" s="53">
        <v>589</v>
      </c>
      <c r="B600" s="34" t="s">
        <v>296</v>
      </c>
      <c r="C600" s="5">
        <f>C601</f>
        <v>241.39999999999998</v>
      </c>
      <c r="D600" s="5">
        <f t="shared" ref="D600:M600" si="713">D601</f>
        <v>-0.20000000000000284</v>
      </c>
      <c r="E600" s="5">
        <f t="shared" si="713"/>
        <v>-43.40000000000002</v>
      </c>
      <c r="F600" s="5">
        <f t="shared" si="713"/>
        <v>-88.5</v>
      </c>
      <c r="G600" s="5">
        <f t="shared" si="713"/>
        <v>373.5</v>
      </c>
      <c r="H600" s="5">
        <f>H601</f>
        <v>401.5</v>
      </c>
      <c r="I600" s="5">
        <f t="shared" si="713"/>
        <v>182.9</v>
      </c>
      <c r="J600" s="5">
        <f t="shared" si="713"/>
        <v>-132.69999999999999</v>
      </c>
      <c r="K600" s="5">
        <f t="shared" si="713"/>
        <v>234.9</v>
      </c>
      <c r="L600" s="5">
        <f t="shared" si="713"/>
        <v>116.40000000000003</v>
      </c>
      <c r="M600" s="5">
        <f t="shared" si="713"/>
        <v>50.3</v>
      </c>
      <c r="N600" s="55">
        <v>589</v>
      </c>
    </row>
    <row r="601" spans="1:14" ht="12.75" customHeight="1" x14ac:dyDescent="0.2">
      <c r="A601" s="53">
        <v>590</v>
      </c>
      <c r="B601" s="34" t="s">
        <v>262</v>
      </c>
      <c r="C601" s="5">
        <f>C602+C607</f>
        <v>241.39999999999998</v>
      </c>
      <c r="D601" s="5">
        <f t="shared" ref="D601:G601" si="714">D602+D607</f>
        <v>-0.20000000000000284</v>
      </c>
      <c r="E601" s="5">
        <f t="shared" si="714"/>
        <v>-43.40000000000002</v>
      </c>
      <c r="F601" s="5">
        <f t="shared" si="714"/>
        <v>-88.5</v>
      </c>
      <c r="G601" s="5">
        <f t="shared" si="714"/>
        <v>373.5</v>
      </c>
      <c r="H601" s="5">
        <f>H602+H607</f>
        <v>401.5</v>
      </c>
      <c r="I601" s="5">
        <f t="shared" ref="I601:M601" si="715">I602+I607</f>
        <v>182.9</v>
      </c>
      <c r="J601" s="5">
        <f t="shared" si="715"/>
        <v>-132.69999999999999</v>
      </c>
      <c r="K601" s="5">
        <f t="shared" si="715"/>
        <v>234.9</v>
      </c>
      <c r="L601" s="5">
        <f t="shared" si="715"/>
        <v>116.40000000000003</v>
      </c>
      <c r="M601" s="5">
        <f t="shared" si="715"/>
        <v>50.3</v>
      </c>
      <c r="N601" s="55">
        <v>590</v>
      </c>
    </row>
    <row r="602" spans="1:14" ht="12.75" customHeight="1" x14ac:dyDescent="0.2">
      <c r="A602" s="53">
        <v>591</v>
      </c>
      <c r="B602" s="34" t="s">
        <v>292</v>
      </c>
      <c r="C602" s="5">
        <f>C603</f>
        <v>703.6</v>
      </c>
      <c r="D602" s="5">
        <f t="shared" ref="D602:M602" si="716">D603</f>
        <v>99.899999999999991</v>
      </c>
      <c r="E602" s="5">
        <f t="shared" si="716"/>
        <v>97.7</v>
      </c>
      <c r="F602" s="5">
        <f t="shared" si="716"/>
        <v>39.1</v>
      </c>
      <c r="G602" s="5">
        <f t="shared" si="716"/>
        <v>466.9</v>
      </c>
      <c r="H602" s="5">
        <f>H603</f>
        <v>951</v>
      </c>
      <c r="I602" s="5">
        <f t="shared" si="716"/>
        <v>311.8</v>
      </c>
      <c r="J602" s="5">
        <f t="shared" si="716"/>
        <v>18.8</v>
      </c>
      <c r="K602" s="5">
        <f t="shared" si="716"/>
        <v>374.3</v>
      </c>
      <c r="L602" s="5">
        <f t="shared" si="716"/>
        <v>246.10000000000002</v>
      </c>
      <c r="M602" s="5">
        <f t="shared" si="716"/>
        <v>175.6</v>
      </c>
      <c r="N602" s="55">
        <v>591</v>
      </c>
    </row>
    <row r="603" spans="1:14" ht="12.75" customHeight="1" x14ac:dyDescent="0.2">
      <c r="A603" s="53">
        <v>592</v>
      </c>
      <c r="B603" s="35" t="s">
        <v>293</v>
      </c>
      <c r="C603" s="11">
        <f>C604+C605+C606</f>
        <v>703.6</v>
      </c>
      <c r="D603" s="11">
        <f t="shared" ref="D603:G603" si="717">D604+D605+D606</f>
        <v>99.899999999999991</v>
      </c>
      <c r="E603" s="11">
        <f t="shared" si="717"/>
        <v>97.7</v>
      </c>
      <c r="F603" s="11">
        <f t="shared" si="717"/>
        <v>39.1</v>
      </c>
      <c r="G603" s="11">
        <f t="shared" si="717"/>
        <v>466.9</v>
      </c>
      <c r="H603" s="11">
        <f>H604+H605+H606</f>
        <v>951</v>
      </c>
      <c r="I603" s="11">
        <f t="shared" ref="I603:M603" si="718">I604+I605+I606</f>
        <v>311.8</v>
      </c>
      <c r="J603" s="11">
        <f t="shared" si="718"/>
        <v>18.8</v>
      </c>
      <c r="K603" s="11">
        <f t="shared" si="718"/>
        <v>374.3</v>
      </c>
      <c r="L603" s="11">
        <f t="shared" si="718"/>
        <v>246.10000000000002</v>
      </c>
      <c r="M603" s="11">
        <f t="shared" si="718"/>
        <v>175.6</v>
      </c>
      <c r="N603" s="55">
        <v>592</v>
      </c>
    </row>
    <row r="604" spans="1:14" ht="12.75" customHeight="1" x14ac:dyDescent="0.2">
      <c r="A604" s="53">
        <v>593</v>
      </c>
      <c r="B604" s="35" t="s">
        <v>297</v>
      </c>
      <c r="C604" s="5">
        <f t="shared" ref="C604:C606" si="719">D604+E604+F604+G604</f>
        <v>703.4</v>
      </c>
      <c r="D604" s="5">
        <v>99.8</v>
      </c>
      <c r="E604" s="5">
        <v>97.7</v>
      </c>
      <c r="F604" s="5">
        <v>39</v>
      </c>
      <c r="G604" s="5">
        <v>466.9</v>
      </c>
      <c r="H604" s="5">
        <f t="shared" ref="H604:H606" si="720">I604+J604+K604+L604</f>
        <v>903.7</v>
      </c>
      <c r="I604" s="5">
        <v>311.8</v>
      </c>
      <c r="J604" s="5">
        <v>18.8</v>
      </c>
      <c r="K604" s="5">
        <v>374.3</v>
      </c>
      <c r="L604" s="5">
        <v>198.8</v>
      </c>
      <c r="M604" s="5">
        <v>175.6</v>
      </c>
      <c r="N604" s="55">
        <v>593</v>
      </c>
    </row>
    <row r="605" spans="1:14" ht="12.75" customHeight="1" x14ac:dyDescent="0.2">
      <c r="A605" s="53">
        <v>594</v>
      </c>
      <c r="B605" s="31" t="s">
        <v>298</v>
      </c>
      <c r="C605" s="5">
        <f t="shared" si="719"/>
        <v>0.2</v>
      </c>
      <c r="D605" s="10">
        <v>0.1</v>
      </c>
      <c r="E605" s="10">
        <v>0</v>
      </c>
      <c r="F605" s="10">
        <v>0.1</v>
      </c>
      <c r="G605" s="10">
        <v>0</v>
      </c>
      <c r="H605" s="5">
        <f t="shared" si="720"/>
        <v>0</v>
      </c>
      <c r="I605" s="4">
        <v>0</v>
      </c>
      <c r="J605" s="4">
        <v>0</v>
      </c>
      <c r="K605" s="4">
        <v>0</v>
      </c>
      <c r="L605" s="4">
        <v>0</v>
      </c>
      <c r="M605" s="4">
        <v>0</v>
      </c>
      <c r="N605" s="55">
        <v>594</v>
      </c>
    </row>
    <row r="606" spans="1:14" ht="12.75" customHeight="1" x14ac:dyDescent="0.2">
      <c r="A606" s="53">
        <v>595</v>
      </c>
      <c r="B606" s="31" t="s">
        <v>299</v>
      </c>
      <c r="C606" s="5">
        <f t="shared" si="719"/>
        <v>0</v>
      </c>
      <c r="D606" s="5">
        <v>0</v>
      </c>
      <c r="E606" s="5">
        <v>0</v>
      </c>
      <c r="F606" s="5">
        <v>0</v>
      </c>
      <c r="G606" s="5">
        <v>0</v>
      </c>
      <c r="H606" s="5">
        <f t="shared" si="720"/>
        <v>47.3</v>
      </c>
      <c r="I606" s="5">
        <v>0</v>
      </c>
      <c r="J606" s="5">
        <v>0</v>
      </c>
      <c r="K606" s="5">
        <v>0</v>
      </c>
      <c r="L606" s="5">
        <v>47.3</v>
      </c>
      <c r="M606" s="5">
        <v>0</v>
      </c>
      <c r="N606" s="55">
        <v>595</v>
      </c>
    </row>
    <row r="607" spans="1:14" ht="12.75" customHeight="1" x14ac:dyDescent="0.2">
      <c r="A607" s="53">
        <v>596</v>
      </c>
      <c r="B607" s="31" t="s">
        <v>300</v>
      </c>
      <c r="C607" s="5">
        <f>C608</f>
        <v>-462.20000000000005</v>
      </c>
      <c r="D607" s="5">
        <f t="shared" ref="D607:M607" si="721">D608</f>
        <v>-100.1</v>
      </c>
      <c r="E607" s="5">
        <f t="shared" si="721"/>
        <v>-141.10000000000002</v>
      </c>
      <c r="F607" s="5">
        <f t="shared" si="721"/>
        <v>-127.6</v>
      </c>
      <c r="G607" s="5">
        <f t="shared" si="721"/>
        <v>-93.4</v>
      </c>
      <c r="H607" s="5">
        <f>H608</f>
        <v>-549.5</v>
      </c>
      <c r="I607" s="5">
        <f t="shared" si="721"/>
        <v>-128.9</v>
      </c>
      <c r="J607" s="5">
        <f t="shared" si="721"/>
        <v>-151.5</v>
      </c>
      <c r="K607" s="5">
        <f t="shared" si="721"/>
        <v>-139.4</v>
      </c>
      <c r="L607" s="5">
        <f t="shared" si="721"/>
        <v>-129.69999999999999</v>
      </c>
      <c r="M607" s="5">
        <f t="shared" si="721"/>
        <v>-125.3</v>
      </c>
      <c r="N607" s="55">
        <v>596</v>
      </c>
    </row>
    <row r="608" spans="1:14" ht="12.75" customHeight="1" x14ac:dyDescent="0.2">
      <c r="A608" s="53">
        <v>597</v>
      </c>
      <c r="B608" s="31" t="s">
        <v>293</v>
      </c>
      <c r="C608" s="11">
        <f>C609+C610+C611</f>
        <v>-462.20000000000005</v>
      </c>
      <c r="D608" s="11">
        <f t="shared" ref="D608:G608" si="722">D609+D610+D611</f>
        <v>-100.1</v>
      </c>
      <c r="E608" s="11">
        <f t="shared" si="722"/>
        <v>-141.10000000000002</v>
      </c>
      <c r="F608" s="11">
        <f t="shared" si="722"/>
        <v>-127.6</v>
      </c>
      <c r="G608" s="11">
        <f t="shared" si="722"/>
        <v>-93.4</v>
      </c>
      <c r="H608" s="11">
        <f>H609+H610+H611</f>
        <v>-549.5</v>
      </c>
      <c r="I608" s="11">
        <f t="shared" ref="I608:M608" si="723">I609+I610+I611</f>
        <v>-128.9</v>
      </c>
      <c r="J608" s="11">
        <f t="shared" si="723"/>
        <v>-151.5</v>
      </c>
      <c r="K608" s="11">
        <f t="shared" si="723"/>
        <v>-139.4</v>
      </c>
      <c r="L608" s="11">
        <f t="shared" si="723"/>
        <v>-129.69999999999999</v>
      </c>
      <c r="M608" s="11">
        <f t="shared" si="723"/>
        <v>-125.3</v>
      </c>
      <c r="N608" s="55">
        <v>597</v>
      </c>
    </row>
    <row r="609" spans="1:14" ht="12.75" customHeight="1" x14ac:dyDescent="0.2">
      <c r="A609" s="53">
        <v>598</v>
      </c>
      <c r="B609" s="31" t="s">
        <v>301</v>
      </c>
      <c r="C609" s="5">
        <f t="shared" ref="C609:C611" si="724">D609+E609+F609+G609</f>
        <v>-294.2</v>
      </c>
      <c r="D609" s="5">
        <v>-61</v>
      </c>
      <c r="E609" s="5">
        <v>-69.900000000000006</v>
      </c>
      <c r="F609" s="5">
        <v>-88.1</v>
      </c>
      <c r="G609" s="5">
        <v>-75.2</v>
      </c>
      <c r="H609" s="5">
        <f t="shared" ref="H609:H611" si="725">I609+J609+K609+L609</f>
        <v>-352.4</v>
      </c>
      <c r="I609" s="4">
        <v>-90.2</v>
      </c>
      <c r="J609" s="4">
        <v>-80.3</v>
      </c>
      <c r="K609" s="4">
        <v>-103.7</v>
      </c>
      <c r="L609" s="4">
        <v>-78.2</v>
      </c>
      <c r="M609" s="4">
        <v>-89.6</v>
      </c>
      <c r="N609" s="55">
        <v>598</v>
      </c>
    </row>
    <row r="610" spans="1:14" ht="12.75" customHeight="1" x14ac:dyDescent="0.2">
      <c r="A610" s="53">
        <v>599</v>
      </c>
      <c r="B610" s="31" t="s">
        <v>302</v>
      </c>
      <c r="C610" s="5">
        <f t="shared" si="724"/>
        <v>-22.599999999999998</v>
      </c>
      <c r="D610" s="10">
        <v>-6.1</v>
      </c>
      <c r="E610" s="10">
        <v>-5.3</v>
      </c>
      <c r="F610" s="10">
        <v>-6.5</v>
      </c>
      <c r="G610" s="10">
        <v>-4.7</v>
      </c>
      <c r="H610" s="5">
        <f t="shared" si="725"/>
        <v>-19</v>
      </c>
      <c r="I610" s="4">
        <v>-5.7</v>
      </c>
      <c r="J610" s="4">
        <v>-5.3</v>
      </c>
      <c r="K610" s="4">
        <v>-2.7</v>
      </c>
      <c r="L610" s="4">
        <v>-5.3</v>
      </c>
      <c r="M610" s="4">
        <v>-2.7</v>
      </c>
      <c r="N610" s="55">
        <v>599</v>
      </c>
    </row>
    <row r="611" spans="1:14" ht="12.75" customHeight="1" x14ac:dyDescent="0.2">
      <c r="A611" s="53">
        <v>600</v>
      </c>
      <c r="B611" s="31" t="s">
        <v>303</v>
      </c>
      <c r="C611" s="5">
        <f t="shared" si="724"/>
        <v>-145.4</v>
      </c>
      <c r="D611" s="10">
        <v>-33</v>
      </c>
      <c r="E611" s="10">
        <v>-65.900000000000006</v>
      </c>
      <c r="F611" s="10">
        <v>-33</v>
      </c>
      <c r="G611" s="10">
        <v>-13.5</v>
      </c>
      <c r="H611" s="5">
        <f t="shared" si="725"/>
        <v>-178.10000000000002</v>
      </c>
      <c r="I611" s="4">
        <v>-33</v>
      </c>
      <c r="J611" s="4">
        <v>-65.900000000000006</v>
      </c>
      <c r="K611" s="4">
        <v>-33</v>
      </c>
      <c r="L611" s="4">
        <v>-46.2</v>
      </c>
      <c r="M611" s="4">
        <v>-33</v>
      </c>
      <c r="N611" s="55">
        <v>600</v>
      </c>
    </row>
    <row r="612" spans="1:14" ht="12.75" customHeight="1" x14ac:dyDescent="0.2">
      <c r="A612" s="53">
        <v>601</v>
      </c>
      <c r="B612" s="31" t="s">
        <v>304</v>
      </c>
      <c r="C612" s="5">
        <f>C613+C618</f>
        <v>1001.7</v>
      </c>
      <c r="D612" s="5">
        <f t="shared" ref="D612:G612" si="726">D613+D618</f>
        <v>-351.20000000000005</v>
      </c>
      <c r="E612" s="5">
        <f t="shared" si="726"/>
        <v>61.300000000000004</v>
      </c>
      <c r="F612" s="5">
        <f t="shared" si="726"/>
        <v>495.69999999999993</v>
      </c>
      <c r="G612" s="5">
        <f t="shared" si="726"/>
        <v>795.89999999999986</v>
      </c>
      <c r="H612" s="5">
        <f>H613+H618</f>
        <v>-1091.7</v>
      </c>
      <c r="I612" s="5">
        <f t="shared" ref="I612:M612" si="727">I613+I618</f>
        <v>-1398.7</v>
      </c>
      <c r="J612" s="5">
        <f t="shared" si="727"/>
        <v>-327.90000000000003</v>
      </c>
      <c r="K612" s="5">
        <f t="shared" si="727"/>
        <v>634</v>
      </c>
      <c r="L612" s="5">
        <f t="shared" si="727"/>
        <v>0.90000000000003411</v>
      </c>
      <c r="M612" s="5">
        <f t="shared" si="727"/>
        <v>-464.90000000000003</v>
      </c>
      <c r="N612" s="55">
        <v>601</v>
      </c>
    </row>
    <row r="613" spans="1:14" ht="12.75" customHeight="1" x14ac:dyDescent="0.2">
      <c r="A613" s="53">
        <v>602</v>
      </c>
      <c r="B613" s="31" t="s">
        <v>262</v>
      </c>
      <c r="C613" s="5">
        <f>C614</f>
        <v>497.9</v>
      </c>
      <c r="D613" s="5">
        <f t="shared" ref="D613:M614" si="728">D614</f>
        <v>534.79999999999995</v>
      </c>
      <c r="E613" s="5">
        <f t="shared" si="728"/>
        <v>26.700000000000003</v>
      </c>
      <c r="F613" s="5">
        <f t="shared" si="728"/>
        <v>258.09999999999997</v>
      </c>
      <c r="G613" s="5">
        <f t="shared" si="728"/>
        <v>-321.70000000000005</v>
      </c>
      <c r="H613" s="5">
        <f>H614</f>
        <v>503.7</v>
      </c>
      <c r="I613" s="5">
        <f t="shared" si="728"/>
        <v>226.5</v>
      </c>
      <c r="J613" s="5">
        <f t="shared" si="728"/>
        <v>-42.3</v>
      </c>
      <c r="K613" s="5">
        <f t="shared" si="728"/>
        <v>176.9</v>
      </c>
      <c r="L613" s="5">
        <f t="shared" si="728"/>
        <v>142.60000000000002</v>
      </c>
      <c r="M613" s="5">
        <f t="shared" si="728"/>
        <v>3.7</v>
      </c>
      <c r="N613" s="55">
        <v>602</v>
      </c>
    </row>
    <row r="614" spans="1:14" ht="12.75" customHeight="1" x14ac:dyDescent="0.2">
      <c r="A614" s="53">
        <v>603</v>
      </c>
      <c r="B614" s="31" t="s">
        <v>292</v>
      </c>
      <c r="C614" s="5">
        <f>C615</f>
        <v>497.9</v>
      </c>
      <c r="D614" s="5">
        <f t="shared" si="728"/>
        <v>534.79999999999995</v>
      </c>
      <c r="E614" s="5">
        <f t="shared" si="728"/>
        <v>26.700000000000003</v>
      </c>
      <c r="F614" s="5">
        <f t="shared" si="728"/>
        <v>258.09999999999997</v>
      </c>
      <c r="G614" s="5">
        <f t="shared" si="728"/>
        <v>-321.70000000000005</v>
      </c>
      <c r="H614" s="5">
        <f>H615</f>
        <v>503.7</v>
      </c>
      <c r="I614" s="5">
        <f t="shared" si="728"/>
        <v>226.5</v>
      </c>
      <c r="J614" s="5">
        <f t="shared" si="728"/>
        <v>-42.3</v>
      </c>
      <c r="K614" s="5">
        <f t="shared" si="728"/>
        <v>176.9</v>
      </c>
      <c r="L614" s="5">
        <f t="shared" si="728"/>
        <v>142.60000000000002</v>
      </c>
      <c r="M614" s="5">
        <f t="shared" si="728"/>
        <v>3.7</v>
      </c>
      <c r="N614" s="55">
        <v>603</v>
      </c>
    </row>
    <row r="615" spans="1:14" ht="12.75" customHeight="1" x14ac:dyDescent="0.2">
      <c r="A615" s="53">
        <v>604</v>
      </c>
      <c r="B615" s="31" t="s">
        <v>293</v>
      </c>
      <c r="C615" s="5">
        <f>C616+C617</f>
        <v>497.9</v>
      </c>
      <c r="D615" s="10">
        <f t="shared" ref="D615:G615" si="729">D616+D617</f>
        <v>534.79999999999995</v>
      </c>
      <c r="E615" s="10">
        <f t="shared" si="729"/>
        <v>26.700000000000003</v>
      </c>
      <c r="F615" s="10">
        <f t="shared" si="729"/>
        <v>258.09999999999997</v>
      </c>
      <c r="G615" s="10">
        <f t="shared" si="729"/>
        <v>-321.70000000000005</v>
      </c>
      <c r="H615" s="5">
        <f>H616+H617</f>
        <v>503.7</v>
      </c>
      <c r="I615" s="4">
        <f t="shared" ref="I615:M615" si="730">I616+I617</f>
        <v>226.5</v>
      </c>
      <c r="J615" s="4">
        <f t="shared" si="730"/>
        <v>-42.3</v>
      </c>
      <c r="K615" s="4">
        <f t="shared" si="730"/>
        <v>176.9</v>
      </c>
      <c r="L615" s="4">
        <f t="shared" si="730"/>
        <v>142.60000000000002</v>
      </c>
      <c r="M615" s="4">
        <f t="shared" si="730"/>
        <v>3.7</v>
      </c>
      <c r="N615" s="55">
        <v>604</v>
      </c>
    </row>
    <row r="616" spans="1:14" ht="12.75" customHeight="1" x14ac:dyDescent="0.2">
      <c r="A616" s="53">
        <v>605</v>
      </c>
      <c r="B616" s="31" t="s">
        <v>305</v>
      </c>
      <c r="C616" s="5">
        <f t="shared" ref="C616:C617" si="731">D616+E616+F616+G616</f>
        <v>682.3</v>
      </c>
      <c r="D616" s="5">
        <v>571.29999999999995</v>
      </c>
      <c r="E616" s="5">
        <v>85.2</v>
      </c>
      <c r="F616" s="5">
        <v>287.39999999999998</v>
      </c>
      <c r="G616" s="5">
        <v>-261.60000000000002</v>
      </c>
      <c r="H616" s="5">
        <f t="shared" ref="H616:H617" si="732">I616+J616+K616+L616</f>
        <v>622</v>
      </c>
      <c r="I616" s="9">
        <v>258.3</v>
      </c>
      <c r="J616" s="9">
        <v>14.6</v>
      </c>
      <c r="K616" s="9">
        <v>175.8</v>
      </c>
      <c r="L616" s="9">
        <v>173.3</v>
      </c>
      <c r="M616" s="9">
        <v>10.5</v>
      </c>
      <c r="N616" s="55">
        <v>605</v>
      </c>
    </row>
    <row r="617" spans="1:14" ht="12.75" customHeight="1" x14ac:dyDescent="0.2">
      <c r="A617" s="53">
        <v>606</v>
      </c>
      <c r="B617" s="31" t="s">
        <v>306</v>
      </c>
      <c r="C617" s="5">
        <f t="shared" si="731"/>
        <v>-184.4</v>
      </c>
      <c r="D617" s="10">
        <v>-36.5</v>
      </c>
      <c r="E617" s="10">
        <v>-58.5</v>
      </c>
      <c r="F617" s="10">
        <v>-29.3</v>
      </c>
      <c r="G617" s="10">
        <v>-60.1</v>
      </c>
      <c r="H617" s="5">
        <f t="shared" si="732"/>
        <v>-118.30000000000001</v>
      </c>
      <c r="I617" s="4">
        <v>-31.8</v>
      </c>
      <c r="J617" s="4">
        <v>-56.9</v>
      </c>
      <c r="K617" s="4">
        <v>1.1000000000000001</v>
      </c>
      <c r="L617" s="4">
        <v>-30.7</v>
      </c>
      <c r="M617" s="4">
        <v>-6.8</v>
      </c>
      <c r="N617" s="55">
        <v>606</v>
      </c>
    </row>
    <row r="618" spans="1:14" ht="12.75" customHeight="1" x14ac:dyDescent="0.2">
      <c r="A618" s="53">
        <v>607</v>
      </c>
      <c r="B618" s="31" t="s">
        <v>266</v>
      </c>
      <c r="C618" s="5">
        <f>C619</f>
        <v>503.80000000000013</v>
      </c>
      <c r="D618" s="5">
        <f t="shared" ref="D618:M618" si="733">D619</f>
        <v>-886</v>
      </c>
      <c r="E618" s="5">
        <f t="shared" si="733"/>
        <v>34.6</v>
      </c>
      <c r="F618" s="5">
        <f t="shared" si="733"/>
        <v>237.6</v>
      </c>
      <c r="G618" s="5">
        <f t="shared" si="733"/>
        <v>1117.5999999999999</v>
      </c>
      <c r="H618" s="5">
        <f>H619</f>
        <v>-1595.4</v>
      </c>
      <c r="I618" s="5">
        <f t="shared" si="733"/>
        <v>-1625.2</v>
      </c>
      <c r="J618" s="5">
        <f t="shared" si="733"/>
        <v>-285.60000000000002</v>
      </c>
      <c r="K618" s="5">
        <f t="shared" si="733"/>
        <v>457.1</v>
      </c>
      <c r="L618" s="5">
        <f t="shared" si="733"/>
        <v>-141.69999999999999</v>
      </c>
      <c r="M618" s="5">
        <f t="shared" si="733"/>
        <v>-468.6</v>
      </c>
      <c r="N618" s="55">
        <v>607</v>
      </c>
    </row>
    <row r="619" spans="1:14" ht="12.75" customHeight="1" x14ac:dyDescent="0.2">
      <c r="A619" s="53">
        <v>608</v>
      </c>
      <c r="B619" s="31" t="s">
        <v>247</v>
      </c>
      <c r="C619" s="5">
        <f>C620+C621</f>
        <v>503.80000000000013</v>
      </c>
      <c r="D619" s="10">
        <f t="shared" ref="D619:G619" si="734">D620+D621</f>
        <v>-886</v>
      </c>
      <c r="E619" s="10">
        <f t="shared" si="734"/>
        <v>34.6</v>
      </c>
      <c r="F619" s="10">
        <f t="shared" si="734"/>
        <v>237.6</v>
      </c>
      <c r="G619" s="10">
        <f t="shared" si="734"/>
        <v>1117.5999999999999</v>
      </c>
      <c r="H619" s="5">
        <f>H620+H621</f>
        <v>-1595.4</v>
      </c>
      <c r="I619" s="4">
        <f t="shared" ref="I619:M619" si="735">I620+I621</f>
        <v>-1625.2</v>
      </c>
      <c r="J619" s="4">
        <f t="shared" si="735"/>
        <v>-285.60000000000002</v>
      </c>
      <c r="K619" s="4">
        <f t="shared" si="735"/>
        <v>457.1</v>
      </c>
      <c r="L619" s="4">
        <f t="shared" si="735"/>
        <v>-141.69999999999999</v>
      </c>
      <c r="M619" s="4">
        <f t="shared" si="735"/>
        <v>-468.6</v>
      </c>
      <c r="N619" s="55">
        <v>608</v>
      </c>
    </row>
    <row r="620" spans="1:14" ht="12.75" customHeight="1" x14ac:dyDescent="0.2">
      <c r="A620" s="53">
        <v>609</v>
      </c>
      <c r="B620" s="31" t="s">
        <v>307</v>
      </c>
      <c r="C620" s="5">
        <f t="shared" ref="C620:C621" si="736">D620+E620+F620+G620</f>
        <v>115.10000000000014</v>
      </c>
      <c r="D620" s="5">
        <v>-997</v>
      </c>
      <c r="E620" s="5">
        <v>-62.1</v>
      </c>
      <c r="F620" s="5">
        <v>249.2</v>
      </c>
      <c r="G620" s="5">
        <v>925</v>
      </c>
      <c r="H620" s="5">
        <f t="shared" ref="H620:H621" si="737">I620+J620+K620+L620</f>
        <v>-1185.4000000000001</v>
      </c>
      <c r="I620" s="4">
        <v>-1271.4000000000001</v>
      </c>
      <c r="J620" s="4">
        <v>-249.6</v>
      </c>
      <c r="K620" s="4">
        <v>542.5</v>
      </c>
      <c r="L620" s="4">
        <v>-206.9</v>
      </c>
      <c r="M620" s="4">
        <v>-349.7</v>
      </c>
      <c r="N620" s="55">
        <v>609</v>
      </c>
    </row>
    <row r="621" spans="1:14" ht="12.75" customHeight="1" x14ac:dyDescent="0.2">
      <c r="A621" s="53">
        <v>610</v>
      </c>
      <c r="B621" s="31" t="s">
        <v>308</v>
      </c>
      <c r="C621" s="5">
        <f t="shared" si="736"/>
        <v>388.7</v>
      </c>
      <c r="D621" s="5">
        <v>111</v>
      </c>
      <c r="E621" s="5">
        <v>96.7</v>
      </c>
      <c r="F621" s="5">
        <v>-11.6</v>
      </c>
      <c r="G621" s="5">
        <v>192.6</v>
      </c>
      <c r="H621" s="5">
        <f t="shared" si="737"/>
        <v>-410.00000000000006</v>
      </c>
      <c r="I621" s="4">
        <v>-353.8</v>
      </c>
      <c r="J621" s="4">
        <v>-36</v>
      </c>
      <c r="K621" s="4">
        <v>-85.4</v>
      </c>
      <c r="L621" s="4">
        <v>65.2</v>
      </c>
      <c r="M621" s="4">
        <v>-118.9</v>
      </c>
      <c r="N621" s="55">
        <v>610</v>
      </c>
    </row>
    <row r="622" spans="1:14" ht="12.75" customHeight="1" x14ac:dyDescent="0.2">
      <c r="A622" s="53">
        <v>611</v>
      </c>
      <c r="B622" s="31" t="s">
        <v>309</v>
      </c>
      <c r="C622" s="5">
        <f>C623+C638</f>
        <v>3.9999999999999978</v>
      </c>
      <c r="D622" s="5">
        <f t="shared" ref="D622:G622" si="738">D623+D638</f>
        <v>2.8000000000000003</v>
      </c>
      <c r="E622" s="5">
        <f t="shared" si="738"/>
        <v>1.3</v>
      </c>
      <c r="F622" s="5">
        <f t="shared" si="738"/>
        <v>0.19999999999999996</v>
      </c>
      <c r="G622" s="5">
        <f t="shared" si="738"/>
        <v>-0.2999999999999996</v>
      </c>
      <c r="H622" s="5">
        <f>H623+H638</f>
        <v>-10.299999999999997</v>
      </c>
      <c r="I622" s="5">
        <f t="shared" ref="I622:M622" si="739">I623+I638</f>
        <v>1.5000000000000004</v>
      </c>
      <c r="J622" s="5">
        <f t="shared" si="739"/>
        <v>0.39999999999999991</v>
      </c>
      <c r="K622" s="5">
        <f t="shared" si="739"/>
        <v>-10.7</v>
      </c>
      <c r="L622" s="5">
        <f t="shared" si="739"/>
        <v>-1.5000000000000007</v>
      </c>
      <c r="M622" s="5">
        <f t="shared" si="739"/>
        <v>-1.5000000000000002</v>
      </c>
      <c r="N622" s="55">
        <v>611</v>
      </c>
    </row>
    <row r="623" spans="1:14" ht="12.75" customHeight="1" x14ac:dyDescent="0.2">
      <c r="A623" s="53">
        <v>612</v>
      </c>
      <c r="B623" s="31" t="s">
        <v>262</v>
      </c>
      <c r="C623" s="5">
        <f>C624+C631</f>
        <v>7.6999999999999993</v>
      </c>
      <c r="D623" s="5">
        <f t="shared" ref="D623:G623" si="740">D624+D631</f>
        <v>2.9000000000000004</v>
      </c>
      <c r="E623" s="5">
        <f t="shared" si="740"/>
        <v>1.5000000000000002</v>
      </c>
      <c r="F623" s="5">
        <f t="shared" si="740"/>
        <v>1.8</v>
      </c>
      <c r="G623" s="5">
        <f t="shared" si="740"/>
        <v>1.5000000000000002</v>
      </c>
      <c r="H623" s="5">
        <f>H624+H631</f>
        <v>-4.9999999999999991</v>
      </c>
      <c r="I623" s="5">
        <f t="shared" ref="I623:M623" si="741">I624+I631</f>
        <v>2.5000000000000004</v>
      </c>
      <c r="J623" s="5">
        <f t="shared" si="741"/>
        <v>1.4</v>
      </c>
      <c r="K623" s="5">
        <f t="shared" si="741"/>
        <v>-8.6</v>
      </c>
      <c r="L623" s="5">
        <f t="shared" si="741"/>
        <v>-0.30000000000000049</v>
      </c>
      <c r="M623" s="5">
        <f t="shared" si="741"/>
        <v>1.9000000000000001</v>
      </c>
      <c r="N623" s="55">
        <v>612</v>
      </c>
    </row>
    <row r="624" spans="1:14" ht="12.75" customHeight="1" x14ac:dyDescent="0.2">
      <c r="A624" s="53">
        <v>613</v>
      </c>
      <c r="B624" s="31" t="s">
        <v>292</v>
      </c>
      <c r="C624" s="5">
        <f>C625</f>
        <v>10.7</v>
      </c>
      <c r="D624" s="5">
        <f t="shared" ref="D624:M624" si="742">D625</f>
        <v>3.2</v>
      </c>
      <c r="E624" s="5">
        <f t="shared" si="742"/>
        <v>2.7</v>
      </c>
      <c r="F624" s="5">
        <f t="shared" si="742"/>
        <v>2.1</v>
      </c>
      <c r="G624" s="5">
        <f t="shared" si="742"/>
        <v>2.7</v>
      </c>
      <c r="H624" s="5">
        <f>H625</f>
        <v>7.6000000000000005</v>
      </c>
      <c r="I624" s="5">
        <f t="shared" si="742"/>
        <v>2.8000000000000003</v>
      </c>
      <c r="J624" s="5">
        <f t="shared" si="742"/>
        <v>2.5</v>
      </c>
      <c r="K624" s="5">
        <f t="shared" si="742"/>
        <v>1.4999999999999998</v>
      </c>
      <c r="L624" s="5">
        <f t="shared" si="742"/>
        <v>0.7999999999999996</v>
      </c>
      <c r="M624" s="5">
        <f t="shared" si="742"/>
        <v>1.9000000000000001</v>
      </c>
      <c r="N624" s="55">
        <v>613</v>
      </c>
    </row>
    <row r="625" spans="1:14" ht="12.75" customHeight="1" x14ac:dyDescent="0.2">
      <c r="A625" s="53">
        <v>614</v>
      </c>
      <c r="B625" s="31" t="s">
        <v>293</v>
      </c>
      <c r="C625" s="5">
        <f>C626+C627</f>
        <v>10.7</v>
      </c>
      <c r="D625" s="10">
        <f t="shared" ref="D625:G625" si="743">D626+D627</f>
        <v>3.2</v>
      </c>
      <c r="E625" s="10">
        <f t="shared" si="743"/>
        <v>2.7</v>
      </c>
      <c r="F625" s="10">
        <f t="shared" si="743"/>
        <v>2.1</v>
      </c>
      <c r="G625" s="10">
        <f t="shared" si="743"/>
        <v>2.7</v>
      </c>
      <c r="H625" s="5">
        <f>H626+H627</f>
        <v>7.6000000000000005</v>
      </c>
      <c r="I625" s="4">
        <f t="shared" ref="I625:M625" si="744">I626+I627</f>
        <v>2.8000000000000003</v>
      </c>
      <c r="J625" s="4">
        <f t="shared" si="744"/>
        <v>2.5</v>
      </c>
      <c r="K625" s="4">
        <f t="shared" si="744"/>
        <v>1.4999999999999998</v>
      </c>
      <c r="L625" s="4">
        <f t="shared" si="744"/>
        <v>0.7999999999999996</v>
      </c>
      <c r="M625" s="4">
        <f t="shared" si="744"/>
        <v>1.9000000000000001</v>
      </c>
      <c r="N625" s="55">
        <v>614</v>
      </c>
    </row>
    <row r="626" spans="1:14" ht="12.75" customHeight="1" x14ac:dyDescent="0.2">
      <c r="A626" s="53">
        <v>615</v>
      </c>
      <c r="B626" s="31" t="s">
        <v>310</v>
      </c>
      <c r="C626" s="5">
        <f t="shared" ref="C626" si="745">D626+E626+F626+G626</f>
        <v>10.7</v>
      </c>
      <c r="D626" s="9">
        <v>3.2</v>
      </c>
      <c r="E626" s="9">
        <v>2.7</v>
      </c>
      <c r="F626" s="9">
        <v>2.1</v>
      </c>
      <c r="G626" s="9">
        <v>2.7</v>
      </c>
      <c r="H626" s="5">
        <f t="shared" ref="H626" si="746">I626+J626+K626+L626</f>
        <v>7.6000000000000005</v>
      </c>
      <c r="I626" s="9">
        <v>2.8000000000000003</v>
      </c>
      <c r="J626" s="9">
        <v>2.5</v>
      </c>
      <c r="K626" s="9">
        <v>1.4999999999999998</v>
      </c>
      <c r="L626" s="9">
        <v>0.7999999999999996</v>
      </c>
      <c r="M626" s="9">
        <v>1.9000000000000001</v>
      </c>
      <c r="N626" s="55">
        <v>615</v>
      </c>
    </row>
    <row r="627" spans="1:14" ht="12.75" customHeight="1" x14ac:dyDescent="0.2">
      <c r="A627" s="53">
        <v>616</v>
      </c>
      <c r="B627" s="31" t="s">
        <v>311</v>
      </c>
      <c r="C627" s="11">
        <f>C628+C629+C630</f>
        <v>0</v>
      </c>
      <c r="D627" s="11">
        <f t="shared" ref="D627:G627" si="747">D628+D629+D630</f>
        <v>0</v>
      </c>
      <c r="E627" s="11">
        <f t="shared" si="747"/>
        <v>0</v>
      </c>
      <c r="F627" s="11">
        <f t="shared" si="747"/>
        <v>0</v>
      </c>
      <c r="G627" s="11">
        <f t="shared" si="747"/>
        <v>0</v>
      </c>
      <c r="H627" s="11">
        <f>H628+H629+H630</f>
        <v>0</v>
      </c>
      <c r="I627" s="11">
        <f t="shared" ref="I627:M627" si="748">I628+I629+I630</f>
        <v>0</v>
      </c>
      <c r="J627" s="11">
        <f t="shared" si="748"/>
        <v>0</v>
      </c>
      <c r="K627" s="11">
        <f t="shared" si="748"/>
        <v>0</v>
      </c>
      <c r="L627" s="11">
        <f t="shared" si="748"/>
        <v>0</v>
      </c>
      <c r="M627" s="11">
        <f t="shared" si="748"/>
        <v>0</v>
      </c>
      <c r="N627" s="55">
        <v>616</v>
      </c>
    </row>
    <row r="628" spans="1:14" ht="12.75" customHeight="1" x14ac:dyDescent="0.2">
      <c r="A628" s="53">
        <v>617</v>
      </c>
      <c r="B628" s="31" t="s">
        <v>312</v>
      </c>
      <c r="C628" s="5">
        <f t="shared" ref="C628:C630" si="749">D628+E628+F628+G628</f>
        <v>0</v>
      </c>
      <c r="D628" s="5">
        <v>0</v>
      </c>
      <c r="E628" s="5">
        <v>0</v>
      </c>
      <c r="F628" s="5">
        <v>0</v>
      </c>
      <c r="G628" s="5">
        <v>0</v>
      </c>
      <c r="H628" s="5">
        <f t="shared" ref="H628:H630" si="750">I628+J628+K628+L628</f>
        <v>0</v>
      </c>
      <c r="I628" s="5">
        <v>0</v>
      </c>
      <c r="J628" s="5">
        <v>0</v>
      </c>
      <c r="K628" s="5">
        <v>0</v>
      </c>
      <c r="L628" s="5">
        <v>0</v>
      </c>
      <c r="M628" s="5">
        <v>0</v>
      </c>
      <c r="N628" s="55">
        <v>617</v>
      </c>
    </row>
    <row r="629" spans="1:14" ht="12.75" customHeight="1" x14ac:dyDescent="0.2">
      <c r="A629" s="53">
        <v>618</v>
      </c>
      <c r="B629" s="31" t="s">
        <v>314</v>
      </c>
      <c r="C629" s="5">
        <f t="shared" si="749"/>
        <v>0</v>
      </c>
      <c r="D629" s="5">
        <v>0</v>
      </c>
      <c r="E629" s="5">
        <v>0</v>
      </c>
      <c r="F629" s="5">
        <v>0</v>
      </c>
      <c r="G629" s="5">
        <v>0</v>
      </c>
      <c r="H629" s="5">
        <f t="shared" si="750"/>
        <v>0</v>
      </c>
      <c r="I629" s="5">
        <v>0</v>
      </c>
      <c r="J629" s="5">
        <v>0</v>
      </c>
      <c r="K629" s="5">
        <v>0</v>
      </c>
      <c r="L629" s="5">
        <v>0</v>
      </c>
      <c r="M629" s="5">
        <v>0</v>
      </c>
      <c r="N629" s="55">
        <v>618</v>
      </c>
    </row>
    <row r="630" spans="1:14" ht="12.75" customHeight="1" x14ac:dyDescent="0.2">
      <c r="A630" s="53">
        <v>619</v>
      </c>
      <c r="B630" s="31" t="s">
        <v>315</v>
      </c>
      <c r="C630" s="5">
        <f t="shared" si="749"/>
        <v>0</v>
      </c>
      <c r="D630" s="5">
        <v>0</v>
      </c>
      <c r="E630" s="5">
        <v>0</v>
      </c>
      <c r="F630" s="5">
        <v>0</v>
      </c>
      <c r="G630" s="5">
        <v>0</v>
      </c>
      <c r="H630" s="5">
        <f t="shared" si="750"/>
        <v>0</v>
      </c>
      <c r="I630" s="5">
        <v>0</v>
      </c>
      <c r="J630" s="5">
        <v>0</v>
      </c>
      <c r="K630" s="5">
        <v>0</v>
      </c>
      <c r="L630" s="5">
        <v>0</v>
      </c>
      <c r="M630" s="5">
        <v>0</v>
      </c>
      <c r="N630" s="55">
        <v>619</v>
      </c>
    </row>
    <row r="631" spans="1:14" ht="12.75" customHeight="1" x14ac:dyDescent="0.2">
      <c r="A631" s="53">
        <v>620</v>
      </c>
      <c r="B631" s="31" t="s">
        <v>313</v>
      </c>
      <c r="C631" s="5">
        <f>C632</f>
        <v>-3</v>
      </c>
      <c r="D631" s="5">
        <f t="shared" ref="D631:M631" si="751">D632</f>
        <v>-0.3</v>
      </c>
      <c r="E631" s="5">
        <f t="shared" si="751"/>
        <v>-1.2</v>
      </c>
      <c r="F631" s="5">
        <f t="shared" si="751"/>
        <v>-0.3</v>
      </c>
      <c r="G631" s="5">
        <f t="shared" si="751"/>
        <v>-1.2</v>
      </c>
      <c r="H631" s="5">
        <f>H632</f>
        <v>-12.6</v>
      </c>
      <c r="I631" s="5">
        <f t="shared" si="751"/>
        <v>-0.3</v>
      </c>
      <c r="J631" s="5">
        <f t="shared" si="751"/>
        <v>-1.1000000000000001</v>
      </c>
      <c r="K631" s="5">
        <f t="shared" si="751"/>
        <v>-10.1</v>
      </c>
      <c r="L631" s="5">
        <f t="shared" si="751"/>
        <v>-1.1000000000000001</v>
      </c>
      <c r="M631" s="5">
        <f t="shared" si="751"/>
        <v>0</v>
      </c>
      <c r="N631" s="55">
        <v>620</v>
      </c>
    </row>
    <row r="632" spans="1:14" ht="12.75" customHeight="1" x14ac:dyDescent="0.2">
      <c r="A632" s="53">
        <v>621</v>
      </c>
      <c r="B632" s="31" t="s">
        <v>293</v>
      </c>
      <c r="C632" s="5">
        <f>C633+C634</f>
        <v>-3</v>
      </c>
      <c r="D632" s="10">
        <f t="shared" ref="D632:G632" si="752">D633+D634</f>
        <v>-0.3</v>
      </c>
      <c r="E632" s="10">
        <f t="shared" si="752"/>
        <v>-1.2</v>
      </c>
      <c r="F632" s="10">
        <f t="shared" si="752"/>
        <v>-0.3</v>
      </c>
      <c r="G632" s="10">
        <f t="shared" si="752"/>
        <v>-1.2</v>
      </c>
      <c r="H632" s="5">
        <f>H633+H634</f>
        <v>-12.6</v>
      </c>
      <c r="I632" s="4">
        <f t="shared" ref="I632:M632" si="753">I633+I634</f>
        <v>-0.3</v>
      </c>
      <c r="J632" s="4">
        <f t="shared" si="753"/>
        <v>-1.1000000000000001</v>
      </c>
      <c r="K632" s="4">
        <f t="shared" si="753"/>
        <v>-10.1</v>
      </c>
      <c r="L632" s="4">
        <f t="shared" si="753"/>
        <v>-1.1000000000000001</v>
      </c>
      <c r="M632" s="4">
        <f t="shared" si="753"/>
        <v>0</v>
      </c>
      <c r="N632" s="55">
        <v>621</v>
      </c>
    </row>
    <row r="633" spans="1:14" ht="12.75" customHeight="1" x14ac:dyDescent="0.2">
      <c r="A633" s="53">
        <v>622</v>
      </c>
      <c r="B633" s="31" t="s">
        <v>310</v>
      </c>
      <c r="C633" s="5">
        <f t="shared" ref="C633" si="754">D633+E633+F633+G633</f>
        <v>0</v>
      </c>
      <c r="D633" s="5">
        <v>0</v>
      </c>
      <c r="E633" s="5">
        <v>0</v>
      </c>
      <c r="F633" s="5">
        <v>0</v>
      </c>
      <c r="G633" s="5">
        <v>0</v>
      </c>
      <c r="H633" s="5">
        <f t="shared" ref="H633" si="755">I633+J633+K633+L633</f>
        <v>0</v>
      </c>
      <c r="I633" s="5">
        <v>0</v>
      </c>
      <c r="J633" s="5">
        <v>0</v>
      </c>
      <c r="K633" s="5">
        <v>0</v>
      </c>
      <c r="L633" s="5">
        <v>0</v>
      </c>
      <c r="M633" s="5">
        <v>0</v>
      </c>
      <c r="N633" s="55">
        <v>622</v>
      </c>
    </row>
    <row r="634" spans="1:14" ht="12.75" customHeight="1" x14ac:dyDescent="0.2">
      <c r="A634" s="53">
        <v>623</v>
      </c>
      <c r="B634" s="31" t="s">
        <v>311</v>
      </c>
      <c r="C634" s="11">
        <f>C635+C636+C637</f>
        <v>-3</v>
      </c>
      <c r="D634" s="11">
        <f t="shared" ref="D634:G634" si="756">D635+D636+D637</f>
        <v>-0.3</v>
      </c>
      <c r="E634" s="11">
        <f t="shared" si="756"/>
        <v>-1.2</v>
      </c>
      <c r="F634" s="11">
        <f t="shared" si="756"/>
        <v>-0.3</v>
      </c>
      <c r="G634" s="11">
        <f t="shared" si="756"/>
        <v>-1.2</v>
      </c>
      <c r="H634" s="11">
        <f>H635+H636+H637</f>
        <v>-12.6</v>
      </c>
      <c r="I634" s="11">
        <f t="shared" ref="I634:M634" si="757">I635+I636+I637</f>
        <v>-0.3</v>
      </c>
      <c r="J634" s="11">
        <f t="shared" si="757"/>
        <v>-1.1000000000000001</v>
      </c>
      <c r="K634" s="11">
        <f t="shared" si="757"/>
        <v>-10.1</v>
      </c>
      <c r="L634" s="11">
        <f t="shared" si="757"/>
        <v>-1.1000000000000001</v>
      </c>
      <c r="M634" s="11">
        <f t="shared" si="757"/>
        <v>0</v>
      </c>
      <c r="N634" s="55">
        <v>623</v>
      </c>
    </row>
    <row r="635" spans="1:14" ht="12.75" customHeight="1" x14ac:dyDescent="0.2">
      <c r="A635" s="53">
        <v>624</v>
      </c>
      <c r="B635" s="31" t="s">
        <v>312</v>
      </c>
      <c r="C635" s="5">
        <f t="shared" ref="C635:C637" si="758">D635+E635+F635+G635</f>
        <v>-3</v>
      </c>
      <c r="D635" s="10">
        <v>-0.3</v>
      </c>
      <c r="E635" s="10">
        <v>-1.2</v>
      </c>
      <c r="F635" s="10">
        <v>-0.3</v>
      </c>
      <c r="G635" s="10">
        <v>-1.2</v>
      </c>
      <c r="H635" s="5">
        <f t="shared" ref="H635:H637" si="759">I635+J635+K635+L635</f>
        <v>-12.6</v>
      </c>
      <c r="I635" s="9">
        <v>-0.3</v>
      </c>
      <c r="J635" s="9">
        <v>-1.1000000000000001</v>
      </c>
      <c r="K635" s="9">
        <v>-10.1</v>
      </c>
      <c r="L635" s="9">
        <v>-1.1000000000000001</v>
      </c>
      <c r="M635" s="9">
        <v>0</v>
      </c>
      <c r="N635" s="55">
        <v>624</v>
      </c>
    </row>
    <row r="636" spans="1:14" ht="12.75" customHeight="1" x14ac:dyDescent="0.2">
      <c r="A636" s="53">
        <v>625</v>
      </c>
      <c r="B636" s="31" t="s">
        <v>314</v>
      </c>
      <c r="C636" s="5">
        <f t="shared" si="758"/>
        <v>0</v>
      </c>
      <c r="D636" s="5">
        <v>0</v>
      </c>
      <c r="E636" s="5">
        <v>0</v>
      </c>
      <c r="F636" s="5">
        <v>0</v>
      </c>
      <c r="G636" s="5">
        <v>0</v>
      </c>
      <c r="H636" s="5">
        <f t="shared" si="759"/>
        <v>0</v>
      </c>
      <c r="I636" s="5">
        <v>0</v>
      </c>
      <c r="J636" s="5">
        <v>0</v>
      </c>
      <c r="K636" s="5">
        <v>0</v>
      </c>
      <c r="L636" s="5">
        <v>0</v>
      </c>
      <c r="M636" s="5">
        <v>0</v>
      </c>
      <c r="N636" s="55">
        <v>625</v>
      </c>
    </row>
    <row r="637" spans="1:14" ht="12.75" customHeight="1" x14ac:dyDescent="0.2">
      <c r="A637" s="53">
        <v>626</v>
      </c>
      <c r="B637" s="31" t="s">
        <v>315</v>
      </c>
      <c r="C637" s="5">
        <f t="shared" si="758"/>
        <v>0</v>
      </c>
      <c r="D637" s="5">
        <v>0</v>
      </c>
      <c r="E637" s="5">
        <v>0</v>
      </c>
      <c r="F637" s="5">
        <v>0</v>
      </c>
      <c r="G637" s="5">
        <v>0</v>
      </c>
      <c r="H637" s="5">
        <f t="shared" si="759"/>
        <v>0</v>
      </c>
      <c r="I637" s="5">
        <v>0</v>
      </c>
      <c r="J637" s="5">
        <v>0</v>
      </c>
      <c r="K637" s="5">
        <v>0</v>
      </c>
      <c r="L637" s="5">
        <v>0</v>
      </c>
      <c r="M637" s="5">
        <v>0</v>
      </c>
      <c r="N637" s="55">
        <v>626</v>
      </c>
    </row>
    <row r="638" spans="1:14" ht="12.75" customHeight="1" x14ac:dyDescent="0.2">
      <c r="A638" s="53">
        <v>627</v>
      </c>
      <c r="B638" s="31" t="s">
        <v>266</v>
      </c>
      <c r="C638" s="5">
        <f>C639</f>
        <v>-3.7000000000000015</v>
      </c>
      <c r="D638" s="5">
        <f t="shared" ref="D638:M638" si="760">D639</f>
        <v>-0.10000000000000017</v>
      </c>
      <c r="E638" s="5">
        <f t="shared" si="760"/>
        <v>-0.20000000000000026</v>
      </c>
      <c r="F638" s="5">
        <f t="shared" si="760"/>
        <v>-1.6</v>
      </c>
      <c r="G638" s="5">
        <f t="shared" si="760"/>
        <v>-1.7999999999999998</v>
      </c>
      <c r="H638" s="5">
        <f>H639</f>
        <v>-5.2999999999999972</v>
      </c>
      <c r="I638" s="5">
        <f t="shared" si="760"/>
        <v>-1</v>
      </c>
      <c r="J638" s="5">
        <f t="shared" si="760"/>
        <v>-1</v>
      </c>
      <c r="K638" s="5">
        <f t="shared" si="760"/>
        <v>-2.0999999999999996</v>
      </c>
      <c r="L638" s="5">
        <f t="shared" si="760"/>
        <v>-1.2000000000000002</v>
      </c>
      <c r="M638" s="5">
        <f t="shared" si="760"/>
        <v>-3.4000000000000004</v>
      </c>
      <c r="N638" s="55">
        <v>627</v>
      </c>
    </row>
    <row r="639" spans="1:14" ht="12.75" customHeight="1" x14ac:dyDescent="0.2">
      <c r="A639" s="53">
        <v>628</v>
      </c>
      <c r="B639" s="31" t="s">
        <v>247</v>
      </c>
      <c r="C639" s="11">
        <f>C640+C641+C642+C643</f>
        <v>-3.7000000000000015</v>
      </c>
      <c r="D639" s="11">
        <f t="shared" ref="D639:G639" si="761">D640+D641+D642+D643</f>
        <v>-0.10000000000000017</v>
      </c>
      <c r="E639" s="11">
        <f t="shared" si="761"/>
        <v>-0.20000000000000026</v>
      </c>
      <c r="F639" s="11">
        <f t="shared" si="761"/>
        <v>-1.6</v>
      </c>
      <c r="G639" s="11">
        <f t="shared" si="761"/>
        <v>-1.7999999999999998</v>
      </c>
      <c r="H639" s="11">
        <f>H640+H641+H642+H643</f>
        <v>-5.2999999999999972</v>
      </c>
      <c r="I639" s="11">
        <f t="shared" ref="I639:M639" si="762">I640+I641+I642+I643</f>
        <v>-1</v>
      </c>
      <c r="J639" s="11">
        <f t="shared" si="762"/>
        <v>-1</v>
      </c>
      <c r="K639" s="11">
        <f t="shared" si="762"/>
        <v>-2.0999999999999996</v>
      </c>
      <c r="L639" s="11">
        <f t="shared" si="762"/>
        <v>-1.2000000000000002</v>
      </c>
      <c r="M639" s="11">
        <f t="shared" si="762"/>
        <v>-3.4000000000000004</v>
      </c>
      <c r="N639" s="55">
        <v>628</v>
      </c>
    </row>
    <row r="640" spans="1:14" ht="12.75" customHeight="1" x14ac:dyDescent="0.2">
      <c r="A640" s="53">
        <v>629</v>
      </c>
      <c r="B640" s="31" t="s">
        <v>316</v>
      </c>
      <c r="C640" s="5">
        <f t="shared" ref="C640:C643" si="763">D640+E640+F640+G640</f>
        <v>9.6999999999999993</v>
      </c>
      <c r="D640" s="10">
        <v>2.8</v>
      </c>
      <c r="E640" s="10">
        <v>2.9</v>
      </c>
      <c r="F640" s="10">
        <v>2</v>
      </c>
      <c r="G640" s="10">
        <v>2</v>
      </c>
      <c r="H640" s="5">
        <f t="shared" ref="H640:H643" si="764">I640+J640+K640+L640</f>
        <v>9.2000000000000011</v>
      </c>
      <c r="I640" s="4">
        <v>2</v>
      </c>
      <c r="J640" s="4">
        <v>2.4</v>
      </c>
      <c r="K640" s="4">
        <v>2.4</v>
      </c>
      <c r="L640" s="4">
        <v>2.4</v>
      </c>
      <c r="M640" s="4">
        <v>2.4</v>
      </c>
      <c r="N640" s="55">
        <v>629</v>
      </c>
    </row>
    <row r="641" spans="1:14" ht="12.75" customHeight="1" x14ac:dyDescent="0.2">
      <c r="A641" s="53">
        <v>630</v>
      </c>
      <c r="B641" s="31" t="s">
        <v>317</v>
      </c>
      <c r="C641" s="5">
        <f t="shared" si="763"/>
        <v>0</v>
      </c>
      <c r="D641" s="5">
        <v>0</v>
      </c>
      <c r="E641" s="5">
        <v>0</v>
      </c>
      <c r="F641" s="5">
        <v>0</v>
      </c>
      <c r="G641" s="5">
        <v>0</v>
      </c>
      <c r="H641" s="5">
        <f t="shared" si="764"/>
        <v>0</v>
      </c>
      <c r="I641" s="5">
        <v>0</v>
      </c>
      <c r="J641" s="5">
        <v>0</v>
      </c>
      <c r="K641" s="5">
        <v>0</v>
      </c>
      <c r="L641" s="5">
        <v>0</v>
      </c>
      <c r="M641" s="5">
        <v>0</v>
      </c>
      <c r="N641" s="55">
        <v>630</v>
      </c>
    </row>
    <row r="642" spans="1:14" ht="12.75" customHeight="1" x14ac:dyDescent="0.2">
      <c r="A642" s="53">
        <v>631</v>
      </c>
      <c r="B642" s="31" t="s">
        <v>318</v>
      </c>
      <c r="C642" s="5">
        <f t="shared" si="763"/>
        <v>-13.8</v>
      </c>
      <c r="D642" s="5">
        <v>-3</v>
      </c>
      <c r="E642" s="5">
        <v>-3.2</v>
      </c>
      <c r="F642" s="5">
        <v>-3.7</v>
      </c>
      <c r="G642" s="5">
        <v>-3.9</v>
      </c>
      <c r="H642" s="5">
        <f t="shared" si="764"/>
        <v>-14.899999999999999</v>
      </c>
      <c r="I642" s="5">
        <v>-3.1</v>
      </c>
      <c r="J642" s="5">
        <v>-3.5</v>
      </c>
      <c r="K642" s="5">
        <v>-4.5999999999999996</v>
      </c>
      <c r="L642" s="5">
        <v>-3.7</v>
      </c>
      <c r="M642" s="5">
        <v>-5.9</v>
      </c>
      <c r="N642" s="55">
        <v>631</v>
      </c>
    </row>
    <row r="643" spans="1:14" ht="12.75" customHeight="1" x14ac:dyDescent="0.2">
      <c r="A643" s="53">
        <v>632</v>
      </c>
      <c r="B643" s="31" t="s">
        <v>319</v>
      </c>
      <c r="C643" s="5">
        <f t="shared" si="763"/>
        <v>0.4</v>
      </c>
      <c r="D643" s="10">
        <v>0.1</v>
      </c>
      <c r="E643" s="10">
        <v>0.1</v>
      </c>
      <c r="F643" s="10">
        <v>0.1</v>
      </c>
      <c r="G643" s="10">
        <v>0.1</v>
      </c>
      <c r="H643" s="5">
        <f t="shared" si="764"/>
        <v>0.4</v>
      </c>
      <c r="I643" s="4">
        <v>0.1</v>
      </c>
      <c r="J643" s="4">
        <v>0.1</v>
      </c>
      <c r="K643" s="4">
        <v>0.1</v>
      </c>
      <c r="L643" s="4">
        <v>0.1</v>
      </c>
      <c r="M643" s="4">
        <v>0.1</v>
      </c>
      <c r="N643" s="55">
        <v>632</v>
      </c>
    </row>
    <row r="644" spans="1:14" ht="12.75" customHeight="1" x14ac:dyDescent="0.2">
      <c r="A644" s="53">
        <v>633</v>
      </c>
      <c r="B644" s="31" t="s">
        <v>320</v>
      </c>
      <c r="C644" s="5">
        <f>C645+C646+C647+C654</f>
        <v>399.3</v>
      </c>
      <c r="D644" s="5">
        <f t="shared" ref="D644:G644" si="765">D645+D646+D647+D654</f>
        <v>-235.4</v>
      </c>
      <c r="E644" s="5">
        <f t="shared" si="765"/>
        <v>118.2</v>
      </c>
      <c r="F644" s="5">
        <f t="shared" si="765"/>
        <v>268.2</v>
      </c>
      <c r="G644" s="5">
        <f t="shared" si="765"/>
        <v>248.29999999999998</v>
      </c>
      <c r="H644" s="5">
        <f>H645+H646+H647+H654</f>
        <v>-3411.7</v>
      </c>
      <c r="I644" s="5">
        <f t="shared" ref="I644:M644" si="766">I645+I646+I647+I654</f>
        <v>-338.9</v>
      </c>
      <c r="J644" s="5">
        <f t="shared" si="766"/>
        <v>-1767.2</v>
      </c>
      <c r="K644" s="5">
        <f t="shared" si="766"/>
        <v>-1049.7999999999997</v>
      </c>
      <c r="L644" s="5">
        <f t="shared" si="766"/>
        <v>-255.79999999999998</v>
      </c>
      <c r="M644" s="5">
        <f t="shared" si="766"/>
        <v>102.30000000000003</v>
      </c>
      <c r="N644" s="55">
        <v>633</v>
      </c>
    </row>
    <row r="645" spans="1:14" ht="12.75" customHeight="1" x14ac:dyDescent="0.2">
      <c r="A645" s="53">
        <v>634</v>
      </c>
      <c r="B645" s="31" t="s">
        <v>321</v>
      </c>
      <c r="C645" s="5">
        <f t="shared" ref="C645:C646" si="767">D645+E645+F645+G645</f>
        <v>-13.4</v>
      </c>
      <c r="D645" s="5">
        <v>-3.6</v>
      </c>
      <c r="E645" s="5">
        <v>-0.29999999999999993</v>
      </c>
      <c r="F645" s="5">
        <v>-7.7</v>
      </c>
      <c r="G645" s="5">
        <v>-1.8</v>
      </c>
      <c r="H645" s="5">
        <f t="shared" ref="H645:H646" si="768">I645+J645+K645+L645</f>
        <v>9.6000000000000014</v>
      </c>
      <c r="I645" s="4">
        <v>-2.6</v>
      </c>
      <c r="J645" s="4">
        <v>3.2</v>
      </c>
      <c r="K645" s="4">
        <v>28.400000000000002</v>
      </c>
      <c r="L645" s="4">
        <v>-19.400000000000002</v>
      </c>
      <c r="M645" s="4">
        <v>1.7000000000000002</v>
      </c>
      <c r="N645" s="55">
        <v>634</v>
      </c>
    </row>
    <row r="646" spans="1:14" ht="12.75" customHeight="1" x14ac:dyDescent="0.2">
      <c r="A646" s="53">
        <v>635</v>
      </c>
      <c r="B646" s="31" t="s">
        <v>322</v>
      </c>
      <c r="C646" s="5">
        <f t="shared" si="767"/>
        <v>0</v>
      </c>
      <c r="D646" s="5">
        <v>0</v>
      </c>
      <c r="E646" s="5">
        <v>0</v>
      </c>
      <c r="F646" s="5">
        <v>0</v>
      </c>
      <c r="G646" s="5">
        <v>0</v>
      </c>
      <c r="H646" s="5">
        <f t="shared" si="768"/>
        <v>0</v>
      </c>
      <c r="I646" s="5">
        <v>0</v>
      </c>
      <c r="J646" s="5">
        <v>0</v>
      </c>
      <c r="K646" s="5">
        <v>0</v>
      </c>
      <c r="L646" s="5">
        <v>0</v>
      </c>
      <c r="M646" s="5">
        <v>0</v>
      </c>
      <c r="N646" s="55">
        <v>635</v>
      </c>
    </row>
    <row r="647" spans="1:14" ht="12.75" customHeight="1" x14ac:dyDescent="0.2">
      <c r="A647" s="53">
        <v>636</v>
      </c>
      <c r="B647" s="31" t="s">
        <v>323</v>
      </c>
      <c r="C647" s="5">
        <f>C648+C651</f>
        <v>412.7</v>
      </c>
      <c r="D647" s="5">
        <f t="shared" ref="D647:G647" si="769">D648+D651</f>
        <v>-231.8</v>
      </c>
      <c r="E647" s="5">
        <f t="shared" si="769"/>
        <v>118.5</v>
      </c>
      <c r="F647" s="5">
        <f t="shared" si="769"/>
        <v>275.89999999999998</v>
      </c>
      <c r="G647" s="5">
        <f t="shared" si="769"/>
        <v>250.1</v>
      </c>
      <c r="H647" s="5">
        <f>H648+H651</f>
        <v>-3421.2999999999997</v>
      </c>
      <c r="I647" s="5">
        <f t="shared" ref="I647:M647" si="770">I648+I651</f>
        <v>-336.29999999999995</v>
      </c>
      <c r="J647" s="5">
        <f t="shared" si="770"/>
        <v>-1770.4</v>
      </c>
      <c r="K647" s="5">
        <f t="shared" si="770"/>
        <v>-1078.1999999999998</v>
      </c>
      <c r="L647" s="5">
        <f t="shared" si="770"/>
        <v>-236.39999999999998</v>
      </c>
      <c r="M647" s="5">
        <f t="shared" si="770"/>
        <v>100.60000000000002</v>
      </c>
      <c r="N647" s="55">
        <v>636</v>
      </c>
    </row>
    <row r="648" spans="1:14" ht="12.75" customHeight="1" x14ac:dyDescent="0.2">
      <c r="A648" s="53">
        <v>637</v>
      </c>
      <c r="B648" s="31" t="s">
        <v>134</v>
      </c>
      <c r="C648" s="5">
        <f>C649+C650</f>
        <v>861.5</v>
      </c>
      <c r="D648" s="10">
        <f t="shared" ref="D648:G648" si="771">D649+D650</f>
        <v>77.5</v>
      </c>
      <c r="E648" s="10">
        <f t="shared" si="771"/>
        <v>552</v>
      </c>
      <c r="F648" s="10">
        <f t="shared" si="771"/>
        <v>70.3</v>
      </c>
      <c r="G648" s="10">
        <f t="shared" si="771"/>
        <v>161.69999999999999</v>
      </c>
      <c r="H648" s="5">
        <f>H649+H650</f>
        <v>-2622.2</v>
      </c>
      <c r="I648" s="4">
        <f t="shared" ref="I648:M648" si="772">I649+I650</f>
        <v>-477.9</v>
      </c>
      <c r="J648" s="4">
        <f t="shared" si="772"/>
        <v>-1132</v>
      </c>
      <c r="K648" s="4">
        <f t="shared" si="772"/>
        <v>-1050.0999999999999</v>
      </c>
      <c r="L648" s="4">
        <f t="shared" si="772"/>
        <v>37.800000000000011</v>
      </c>
      <c r="M648" s="4">
        <f t="shared" si="772"/>
        <v>261.60000000000002</v>
      </c>
      <c r="N648" s="55">
        <v>637</v>
      </c>
    </row>
    <row r="649" spans="1:14" ht="12.75" customHeight="1" x14ac:dyDescent="0.2">
      <c r="A649" s="53">
        <v>638</v>
      </c>
      <c r="B649" s="31" t="s">
        <v>276</v>
      </c>
      <c r="C649" s="5">
        <f t="shared" ref="C649:C650" si="773">D649+E649+F649+G649</f>
        <v>385.79999999999995</v>
      </c>
      <c r="D649" s="5">
        <v>30.6</v>
      </c>
      <c r="E649" s="5">
        <v>152.80000000000001</v>
      </c>
      <c r="F649" s="5">
        <v>47.8</v>
      </c>
      <c r="G649" s="5">
        <v>154.6</v>
      </c>
      <c r="H649" s="5">
        <f t="shared" ref="H649:H650" si="774">I649+J649+K649+L649</f>
        <v>529.29999999999995</v>
      </c>
      <c r="I649" s="4">
        <v>503.1</v>
      </c>
      <c r="J649" s="4">
        <v>88.9</v>
      </c>
      <c r="K649" s="4">
        <v>108</v>
      </c>
      <c r="L649" s="4">
        <v>-170.7</v>
      </c>
      <c r="M649" s="4">
        <v>381.6</v>
      </c>
      <c r="N649" s="55">
        <v>638</v>
      </c>
    </row>
    <row r="650" spans="1:14" ht="12.75" customHeight="1" x14ac:dyDescent="0.2">
      <c r="A650" s="53">
        <v>639</v>
      </c>
      <c r="B650" s="31" t="s">
        <v>277</v>
      </c>
      <c r="C650" s="5">
        <f t="shared" si="773"/>
        <v>475.7</v>
      </c>
      <c r="D650" s="5">
        <v>46.9</v>
      </c>
      <c r="E650" s="5">
        <v>399.2</v>
      </c>
      <c r="F650" s="5">
        <v>22.5</v>
      </c>
      <c r="G650" s="5">
        <v>7.1</v>
      </c>
      <c r="H650" s="5">
        <f t="shared" si="774"/>
        <v>-3151.5</v>
      </c>
      <c r="I650" s="4">
        <v>-981</v>
      </c>
      <c r="J650" s="4">
        <v>-1220.9000000000001</v>
      </c>
      <c r="K650" s="4">
        <v>-1158.0999999999999</v>
      </c>
      <c r="L650" s="4">
        <v>208.5</v>
      </c>
      <c r="M650" s="4">
        <v>-120</v>
      </c>
      <c r="N650" s="55">
        <v>639</v>
      </c>
    </row>
    <row r="651" spans="1:14" ht="12.75" customHeight="1" x14ac:dyDescent="0.2">
      <c r="A651" s="53">
        <v>640</v>
      </c>
      <c r="B651" s="31" t="s">
        <v>135</v>
      </c>
      <c r="C651" s="5">
        <f>C652+C653</f>
        <v>-448.8</v>
      </c>
      <c r="D651" s="10">
        <f t="shared" ref="D651:G651" si="775">D652+D653</f>
        <v>-309.3</v>
      </c>
      <c r="E651" s="10">
        <f t="shared" si="775"/>
        <v>-433.5</v>
      </c>
      <c r="F651" s="10">
        <f t="shared" si="775"/>
        <v>205.6</v>
      </c>
      <c r="G651" s="10">
        <f t="shared" si="775"/>
        <v>88.4</v>
      </c>
      <c r="H651" s="5">
        <f>H652+H653</f>
        <v>-799.09999999999991</v>
      </c>
      <c r="I651" s="4">
        <f t="shared" ref="I651:M651" si="776">I652+I653</f>
        <v>141.60000000000002</v>
      </c>
      <c r="J651" s="4">
        <f t="shared" si="776"/>
        <v>-638.4</v>
      </c>
      <c r="K651" s="4">
        <f t="shared" si="776"/>
        <v>-28.100000000000023</v>
      </c>
      <c r="L651" s="4">
        <f t="shared" si="776"/>
        <v>-274.2</v>
      </c>
      <c r="M651" s="4">
        <f t="shared" si="776"/>
        <v>-161</v>
      </c>
      <c r="N651" s="55">
        <v>640</v>
      </c>
    </row>
    <row r="652" spans="1:14" ht="12.75" customHeight="1" x14ac:dyDescent="0.2">
      <c r="A652" s="53">
        <v>641</v>
      </c>
      <c r="B652" s="31" t="s">
        <v>276</v>
      </c>
      <c r="C652" s="5">
        <f t="shared" ref="C652:C654" si="777">D652+E652+F652+G652</f>
        <v>28.299999999999997</v>
      </c>
      <c r="D652" s="5">
        <v>-2.6</v>
      </c>
      <c r="E652" s="5">
        <v>-90.7</v>
      </c>
      <c r="F652" s="5">
        <v>85.1</v>
      </c>
      <c r="G652" s="5">
        <v>36.5</v>
      </c>
      <c r="H652" s="5">
        <f t="shared" ref="H652:H654" si="778">I652+J652+K652+L652</f>
        <v>-424</v>
      </c>
      <c r="I652" s="5">
        <v>-342.5</v>
      </c>
      <c r="J652" s="5">
        <v>-75.400000000000006</v>
      </c>
      <c r="K652" s="5">
        <v>442.9</v>
      </c>
      <c r="L652" s="5">
        <v>-449</v>
      </c>
      <c r="M652" s="5">
        <v>-18.8</v>
      </c>
      <c r="N652" s="55">
        <v>641</v>
      </c>
    </row>
    <row r="653" spans="1:14" ht="12.75" customHeight="1" x14ac:dyDescent="0.2">
      <c r="A653" s="53">
        <v>642</v>
      </c>
      <c r="B653" s="31" t="s">
        <v>277</v>
      </c>
      <c r="C653" s="5">
        <f t="shared" si="777"/>
        <v>-477.1</v>
      </c>
      <c r="D653" s="9">
        <v>-306.7</v>
      </c>
      <c r="E653" s="9">
        <v>-342.8</v>
      </c>
      <c r="F653" s="9">
        <v>120.5</v>
      </c>
      <c r="G653" s="9">
        <v>51.9</v>
      </c>
      <c r="H653" s="5">
        <f t="shared" si="778"/>
        <v>-375.09999999999997</v>
      </c>
      <c r="I653" s="9">
        <v>484.1</v>
      </c>
      <c r="J653" s="9">
        <v>-563</v>
      </c>
      <c r="K653" s="9">
        <v>-471</v>
      </c>
      <c r="L653" s="9">
        <v>174.8</v>
      </c>
      <c r="M653" s="9">
        <v>-142.19999999999999</v>
      </c>
      <c r="N653" s="55">
        <v>642</v>
      </c>
    </row>
    <row r="654" spans="1:14" ht="12.75" customHeight="1" x14ac:dyDescent="0.2">
      <c r="A654" s="53">
        <v>643</v>
      </c>
      <c r="B654" s="31" t="s">
        <v>324</v>
      </c>
      <c r="C654" s="5">
        <f t="shared" si="777"/>
        <v>0</v>
      </c>
      <c r="D654" s="5">
        <v>0</v>
      </c>
      <c r="E654" s="5">
        <v>0</v>
      </c>
      <c r="F654" s="5">
        <v>0</v>
      </c>
      <c r="G654" s="5">
        <v>0</v>
      </c>
      <c r="H654" s="5">
        <f t="shared" si="778"/>
        <v>0</v>
      </c>
      <c r="I654" s="5">
        <v>0</v>
      </c>
      <c r="J654" s="5">
        <v>0</v>
      </c>
      <c r="K654" s="5">
        <v>0</v>
      </c>
      <c r="L654" s="5">
        <v>0</v>
      </c>
      <c r="M654" s="5">
        <v>0</v>
      </c>
      <c r="N654" s="55">
        <v>643</v>
      </c>
    </row>
    <row r="655" spans="1:14" ht="12.75" customHeight="1" x14ac:dyDescent="0.2">
      <c r="A655" s="53">
        <v>644</v>
      </c>
      <c r="B655" s="31" t="s">
        <v>325</v>
      </c>
      <c r="C655" s="5">
        <f>C656+C660+C664+C670</f>
        <v>-1195.9000000000001</v>
      </c>
      <c r="D655" s="5">
        <f t="shared" ref="D655:G655" si="779">D656+D660+D664+D670</f>
        <v>-1148.0999999999999</v>
      </c>
      <c r="E655" s="5">
        <f t="shared" si="779"/>
        <v>-30.8</v>
      </c>
      <c r="F655" s="5">
        <f t="shared" si="779"/>
        <v>-0.40000000000000124</v>
      </c>
      <c r="G655" s="5">
        <f t="shared" si="779"/>
        <v>-16.600000000000001</v>
      </c>
      <c r="H655" s="5">
        <f>H656+H660+H664+H670</f>
        <v>183</v>
      </c>
      <c r="I655" s="5">
        <f t="shared" ref="I655:M655" si="780">I656+I660+I664+I670</f>
        <v>128</v>
      </c>
      <c r="J655" s="5">
        <f t="shared" si="780"/>
        <v>0.6000000000000103</v>
      </c>
      <c r="K655" s="5">
        <f t="shared" si="780"/>
        <v>34.20000000000001</v>
      </c>
      <c r="L655" s="5">
        <f t="shared" si="780"/>
        <v>20.2</v>
      </c>
      <c r="M655" s="5">
        <f t="shared" si="780"/>
        <v>-1.5999999999999979</v>
      </c>
      <c r="N655" s="55">
        <v>644</v>
      </c>
    </row>
    <row r="656" spans="1:14" ht="12.75" customHeight="1" x14ac:dyDescent="0.2">
      <c r="A656" s="53">
        <v>645</v>
      </c>
      <c r="B656" s="31" t="s">
        <v>326</v>
      </c>
      <c r="C656" s="5">
        <f>C657+C658</f>
        <v>0</v>
      </c>
      <c r="D656" s="10">
        <f t="shared" ref="D656:G656" si="781">D657+D658</f>
        <v>0</v>
      </c>
      <c r="E656" s="10">
        <f t="shared" si="781"/>
        <v>0</v>
      </c>
      <c r="F656" s="10">
        <f t="shared" si="781"/>
        <v>0</v>
      </c>
      <c r="G656" s="10">
        <f t="shared" si="781"/>
        <v>0</v>
      </c>
      <c r="H656" s="5">
        <f>H657+H658</f>
        <v>0</v>
      </c>
      <c r="I656" s="4">
        <f t="shared" ref="I656:M656" si="782">I657+I658</f>
        <v>0</v>
      </c>
      <c r="J656" s="4">
        <f t="shared" si="782"/>
        <v>0</v>
      </c>
      <c r="K656" s="4">
        <f t="shared" si="782"/>
        <v>0</v>
      </c>
      <c r="L656" s="4">
        <f t="shared" si="782"/>
        <v>0</v>
      </c>
      <c r="M656" s="4">
        <f t="shared" si="782"/>
        <v>0.2</v>
      </c>
      <c r="N656" s="55">
        <v>645</v>
      </c>
    </row>
    <row r="657" spans="1:14" ht="12.75" customHeight="1" x14ac:dyDescent="0.2">
      <c r="A657" s="53">
        <v>646</v>
      </c>
      <c r="B657" s="31" t="s">
        <v>262</v>
      </c>
      <c r="C657" s="5">
        <f t="shared" ref="C657" si="783">D657+E657+F657+G657</f>
        <v>0</v>
      </c>
      <c r="D657" s="5">
        <v>0</v>
      </c>
      <c r="E657" s="5">
        <v>0</v>
      </c>
      <c r="F657" s="5">
        <v>0</v>
      </c>
      <c r="G657" s="5">
        <v>0</v>
      </c>
      <c r="H657" s="5">
        <f t="shared" ref="H657" si="784">I657+J657+K657+L657</f>
        <v>0</v>
      </c>
      <c r="I657" s="5">
        <v>0</v>
      </c>
      <c r="J657" s="5">
        <v>0</v>
      </c>
      <c r="K657" s="5">
        <v>0</v>
      </c>
      <c r="L657" s="5">
        <v>0</v>
      </c>
      <c r="M657" s="5">
        <v>0</v>
      </c>
      <c r="N657" s="55">
        <v>646</v>
      </c>
    </row>
    <row r="658" spans="1:14" ht="12.75" customHeight="1" x14ac:dyDescent="0.2">
      <c r="A658" s="53">
        <v>647</v>
      </c>
      <c r="B658" s="31" t="s">
        <v>266</v>
      </c>
      <c r="C658" s="5">
        <f>C659</f>
        <v>0</v>
      </c>
      <c r="D658" s="5">
        <f t="shared" ref="D658:M658" si="785">D659</f>
        <v>0</v>
      </c>
      <c r="E658" s="5">
        <f t="shared" si="785"/>
        <v>0</v>
      </c>
      <c r="F658" s="5">
        <f t="shared" si="785"/>
        <v>0</v>
      </c>
      <c r="G658" s="5">
        <f t="shared" si="785"/>
        <v>0</v>
      </c>
      <c r="H658" s="5">
        <f>H659</f>
        <v>0</v>
      </c>
      <c r="I658" s="5">
        <f t="shared" si="785"/>
        <v>0</v>
      </c>
      <c r="J658" s="5">
        <f t="shared" si="785"/>
        <v>0</v>
      </c>
      <c r="K658" s="5">
        <f t="shared" si="785"/>
        <v>0</v>
      </c>
      <c r="L658" s="5">
        <f t="shared" si="785"/>
        <v>0</v>
      </c>
      <c r="M658" s="5">
        <f t="shared" si="785"/>
        <v>0.2</v>
      </c>
      <c r="N658" s="55">
        <v>647</v>
      </c>
    </row>
    <row r="659" spans="1:14" ht="12.75" customHeight="1" x14ac:dyDescent="0.2">
      <c r="A659" s="53">
        <v>648</v>
      </c>
      <c r="B659" s="31" t="s">
        <v>327</v>
      </c>
      <c r="C659" s="5">
        <f t="shared" ref="C659" si="786">D659+E659+F659+G659</f>
        <v>0</v>
      </c>
      <c r="D659" s="5">
        <v>0</v>
      </c>
      <c r="E659" s="5">
        <v>0</v>
      </c>
      <c r="F659" s="5">
        <v>0</v>
      </c>
      <c r="G659" s="5">
        <v>0</v>
      </c>
      <c r="H659" s="5">
        <f t="shared" ref="H659" si="787">I659+J659+K659+L659</f>
        <v>0</v>
      </c>
      <c r="I659" s="5">
        <v>0</v>
      </c>
      <c r="J659" s="5">
        <v>0</v>
      </c>
      <c r="K659" s="5">
        <v>0</v>
      </c>
      <c r="L659" s="5">
        <v>0</v>
      </c>
      <c r="M659" s="5">
        <v>0.2</v>
      </c>
      <c r="N659" s="55">
        <v>648</v>
      </c>
    </row>
    <row r="660" spans="1:14" ht="12.75" customHeight="1" x14ac:dyDescent="0.2">
      <c r="A660" s="53">
        <v>649</v>
      </c>
      <c r="B660" s="31" t="s">
        <v>328</v>
      </c>
      <c r="C660" s="5">
        <f>C661+C662</f>
        <v>-44.300000000000004</v>
      </c>
      <c r="D660" s="10">
        <f t="shared" ref="D660:G660" si="788">D661+D662</f>
        <v>36.799999999999997</v>
      </c>
      <c r="E660" s="10">
        <f t="shared" si="788"/>
        <v>-30.8</v>
      </c>
      <c r="F660" s="10">
        <f t="shared" si="788"/>
        <v>3.9</v>
      </c>
      <c r="G660" s="10">
        <f t="shared" si="788"/>
        <v>-54.2</v>
      </c>
      <c r="H660" s="5">
        <f>H661+H662</f>
        <v>-61.199999999999989</v>
      </c>
      <c r="I660" s="4">
        <f t="shared" ref="I660:M660" si="789">I661+I662</f>
        <v>140.9</v>
      </c>
      <c r="J660" s="4">
        <f t="shared" si="789"/>
        <v>-97.1</v>
      </c>
      <c r="K660" s="4">
        <f t="shared" si="789"/>
        <v>-90</v>
      </c>
      <c r="L660" s="4">
        <f t="shared" si="789"/>
        <v>-15</v>
      </c>
      <c r="M660" s="4">
        <f t="shared" si="789"/>
        <v>10</v>
      </c>
      <c r="N660" s="55">
        <v>649</v>
      </c>
    </row>
    <row r="661" spans="1:14" ht="12.75" customHeight="1" x14ac:dyDescent="0.2">
      <c r="A661" s="53">
        <v>650</v>
      </c>
      <c r="B661" s="31" t="s">
        <v>262</v>
      </c>
      <c r="C661" s="5">
        <f t="shared" ref="C661" si="790">D661+E661+F661+G661</f>
        <v>0</v>
      </c>
      <c r="D661" s="5">
        <v>0</v>
      </c>
      <c r="E661" s="5">
        <v>0</v>
      </c>
      <c r="F661" s="5">
        <v>0</v>
      </c>
      <c r="G661" s="5">
        <v>0</v>
      </c>
      <c r="H661" s="5">
        <f t="shared" ref="H661" si="791">I661+J661+K661+L661</f>
        <v>0</v>
      </c>
      <c r="I661" s="5">
        <v>0</v>
      </c>
      <c r="J661" s="5">
        <v>0</v>
      </c>
      <c r="K661" s="5">
        <v>0</v>
      </c>
      <c r="L661" s="5">
        <v>0</v>
      </c>
      <c r="M661" s="5">
        <v>0</v>
      </c>
      <c r="N661" s="55">
        <v>650</v>
      </c>
    </row>
    <row r="662" spans="1:14" ht="12.75" customHeight="1" x14ac:dyDescent="0.2">
      <c r="A662" s="53">
        <v>651</v>
      </c>
      <c r="B662" s="31" t="s">
        <v>266</v>
      </c>
      <c r="C662" s="5">
        <f>C663</f>
        <v>-44.300000000000004</v>
      </c>
      <c r="D662" s="5">
        <f t="shared" ref="D662:M662" si="792">D663</f>
        <v>36.799999999999997</v>
      </c>
      <c r="E662" s="5">
        <f t="shared" si="792"/>
        <v>-30.8</v>
      </c>
      <c r="F662" s="5">
        <f t="shared" si="792"/>
        <v>3.9</v>
      </c>
      <c r="G662" s="5">
        <f t="shared" si="792"/>
        <v>-54.2</v>
      </c>
      <c r="H662" s="5">
        <f>H663</f>
        <v>-61.199999999999989</v>
      </c>
      <c r="I662" s="5">
        <f t="shared" si="792"/>
        <v>140.9</v>
      </c>
      <c r="J662" s="5">
        <f t="shared" si="792"/>
        <v>-97.1</v>
      </c>
      <c r="K662" s="5">
        <f t="shared" si="792"/>
        <v>-90</v>
      </c>
      <c r="L662" s="5">
        <f t="shared" si="792"/>
        <v>-15</v>
      </c>
      <c r="M662" s="5">
        <f t="shared" si="792"/>
        <v>10</v>
      </c>
      <c r="N662" s="55">
        <v>651</v>
      </c>
    </row>
    <row r="663" spans="1:14" ht="12.75" customHeight="1" x14ac:dyDescent="0.2">
      <c r="A663" s="53">
        <v>652</v>
      </c>
      <c r="B663" s="31" t="s">
        <v>247</v>
      </c>
      <c r="C663" s="5">
        <f t="shared" ref="C663" si="793">D663+E663+F663+G663</f>
        <v>-44.300000000000004</v>
      </c>
      <c r="D663" s="5">
        <v>36.799999999999997</v>
      </c>
      <c r="E663" s="5">
        <v>-30.8</v>
      </c>
      <c r="F663" s="5">
        <v>3.9</v>
      </c>
      <c r="G663" s="5">
        <v>-54.2</v>
      </c>
      <c r="H663" s="5">
        <f t="shared" ref="H663" si="794">I663+J663+K663+L663</f>
        <v>-61.199999999999989</v>
      </c>
      <c r="I663" s="5">
        <v>140.9</v>
      </c>
      <c r="J663" s="5">
        <v>-97.1</v>
      </c>
      <c r="K663" s="5">
        <v>-90</v>
      </c>
      <c r="L663" s="5">
        <v>-15</v>
      </c>
      <c r="M663" s="5">
        <v>10</v>
      </c>
      <c r="N663" s="55">
        <v>652</v>
      </c>
    </row>
    <row r="664" spans="1:14" ht="12.75" customHeight="1" x14ac:dyDescent="0.2">
      <c r="A664" s="53">
        <v>653</v>
      </c>
      <c r="B664" s="31" t="s">
        <v>329</v>
      </c>
      <c r="C664" s="5">
        <f>C665+C666</f>
        <v>-1182.8000000000002</v>
      </c>
      <c r="D664" s="10">
        <f t="shared" ref="D664:G664" si="795">D665+D666</f>
        <v>-1193.3</v>
      </c>
      <c r="E664" s="10">
        <f t="shared" si="795"/>
        <v>-8.7000000000000011</v>
      </c>
      <c r="F664" s="10">
        <f t="shared" si="795"/>
        <v>-11.100000000000001</v>
      </c>
      <c r="G664" s="10">
        <f t="shared" si="795"/>
        <v>30.3</v>
      </c>
      <c r="H664" s="5">
        <f>H665+H666</f>
        <v>188.6</v>
      </c>
      <c r="I664" s="4">
        <f t="shared" ref="I664:M664" si="796">I665+I666</f>
        <v>-19.2</v>
      </c>
      <c r="J664" s="4">
        <f t="shared" si="796"/>
        <v>90.9</v>
      </c>
      <c r="K664" s="4">
        <f t="shared" si="796"/>
        <v>100.80000000000001</v>
      </c>
      <c r="L664" s="4">
        <f t="shared" si="796"/>
        <v>16.099999999999998</v>
      </c>
      <c r="M664" s="4">
        <f t="shared" si="796"/>
        <v>-31.199999999999996</v>
      </c>
      <c r="N664" s="55">
        <v>653</v>
      </c>
    </row>
    <row r="665" spans="1:14" ht="12.75" customHeight="1" x14ac:dyDescent="0.2">
      <c r="A665" s="53">
        <v>654</v>
      </c>
      <c r="B665" s="31" t="s">
        <v>262</v>
      </c>
      <c r="C665" s="5">
        <f t="shared" ref="C665" si="797">D665+E665+F665+G665</f>
        <v>0</v>
      </c>
      <c r="D665" s="5">
        <v>0</v>
      </c>
      <c r="E665" s="5">
        <v>0</v>
      </c>
      <c r="F665" s="5">
        <v>0</v>
      </c>
      <c r="G665" s="5">
        <v>0</v>
      </c>
      <c r="H665" s="5">
        <f t="shared" ref="H665" si="798">I665+J665+K665+L665</f>
        <v>0</v>
      </c>
      <c r="I665" s="5">
        <v>0</v>
      </c>
      <c r="J665" s="5">
        <v>0</v>
      </c>
      <c r="K665" s="5">
        <v>0</v>
      </c>
      <c r="L665" s="5">
        <v>0</v>
      </c>
      <c r="M665" s="5">
        <v>0</v>
      </c>
      <c r="N665" s="55">
        <v>654</v>
      </c>
    </row>
    <row r="666" spans="1:14" ht="12.75" customHeight="1" x14ac:dyDescent="0.2">
      <c r="A666" s="53">
        <v>655</v>
      </c>
      <c r="B666" s="31" t="s">
        <v>266</v>
      </c>
      <c r="C666" s="5">
        <f>C667</f>
        <v>-1182.8000000000002</v>
      </c>
      <c r="D666" s="5">
        <f t="shared" ref="D666:M666" si="799">D667</f>
        <v>-1193.3</v>
      </c>
      <c r="E666" s="5">
        <f t="shared" si="799"/>
        <v>-8.7000000000000011</v>
      </c>
      <c r="F666" s="5">
        <f t="shared" si="799"/>
        <v>-11.100000000000001</v>
      </c>
      <c r="G666" s="5">
        <f t="shared" si="799"/>
        <v>30.3</v>
      </c>
      <c r="H666" s="5">
        <f>H667</f>
        <v>188.6</v>
      </c>
      <c r="I666" s="5">
        <f t="shared" si="799"/>
        <v>-19.2</v>
      </c>
      <c r="J666" s="5">
        <f t="shared" si="799"/>
        <v>90.9</v>
      </c>
      <c r="K666" s="5">
        <f t="shared" si="799"/>
        <v>100.80000000000001</v>
      </c>
      <c r="L666" s="5">
        <f t="shared" si="799"/>
        <v>16.099999999999998</v>
      </c>
      <c r="M666" s="5">
        <f t="shared" si="799"/>
        <v>-31.199999999999996</v>
      </c>
      <c r="N666" s="55">
        <v>655</v>
      </c>
    </row>
    <row r="667" spans="1:14" ht="12.75" customHeight="1" x14ac:dyDescent="0.2">
      <c r="A667" s="53">
        <v>656</v>
      </c>
      <c r="B667" s="31" t="s">
        <v>327</v>
      </c>
      <c r="C667" s="5">
        <f>C668+C669</f>
        <v>-1182.8000000000002</v>
      </c>
      <c r="D667" s="10">
        <f t="shared" ref="D667:G667" si="800">D668+D669</f>
        <v>-1193.3</v>
      </c>
      <c r="E667" s="10">
        <f t="shared" si="800"/>
        <v>-8.7000000000000011</v>
      </c>
      <c r="F667" s="10">
        <f t="shared" si="800"/>
        <v>-11.100000000000001</v>
      </c>
      <c r="G667" s="10">
        <f t="shared" si="800"/>
        <v>30.3</v>
      </c>
      <c r="H667" s="5">
        <f>H668+H669</f>
        <v>188.6</v>
      </c>
      <c r="I667" s="4">
        <f t="shared" ref="I667:M667" si="801">I668+I669</f>
        <v>-19.2</v>
      </c>
      <c r="J667" s="4">
        <f t="shared" si="801"/>
        <v>90.9</v>
      </c>
      <c r="K667" s="4">
        <f t="shared" si="801"/>
        <v>100.80000000000001</v>
      </c>
      <c r="L667" s="4">
        <f t="shared" si="801"/>
        <v>16.099999999999998</v>
      </c>
      <c r="M667" s="4">
        <f t="shared" si="801"/>
        <v>-31.199999999999996</v>
      </c>
      <c r="N667" s="55">
        <v>656</v>
      </c>
    </row>
    <row r="668" spans="1:14" ht="12.75" customHeight="1" x14ac:dyDescent="0.2">
      <c r="A668" s="53">
        <v>657</v>
      </c>
      <c r="B668" s="31" t="s">
        <v>330</v>
      </c>
      <c r="C668" s="5">
        <f t="shared" ref="C668:C669" si="802">D668+E668+F668+G668</f>
        <v>-1196.4000000000001</v>
      </c>
      <c r="D668" s="5">
        <v>-1213.5</v>
      </c>
      <c r="E668" s="5">
        <v>-1.3</v>
      </c>
      <c r="F668" s="5">
        <v>-5.9</v>
      </c>
      <c r="G668" s="5">
        <v>24.3</v>
      </c>
      <c r="H668" s="5">
        <f t="shared" ref="H668:H669" si="803">I668+J668+K668+L668</f>
        <v>197.1</v>
      </c>
      <c r="I668" s="5">
        <v>-14.5</v>
      </c>
      <c r="J668" s="5">
        <v>90</v>
      </c>
      <c r="K668" s="5">
        <v>103.4</v>
      </c>
      <c r="L668" s="5">
        <v>18.2</v>
      </c>
      <c r="M668" s="5">
        <v>-55.8</v>
      </c>
      <c r="N668" s="55">
        <v>657</v>
      </c>
    </row>
    <row r="669" spans="1:14" ht="12.75" customHeight="1" x14ac:dyDescent="0.2">
      <c r="A669" s="53">
        <v>658</v>
      </c>
      <c r="B669" s="31" t="s">
        <v>331</v>
      </c>
      <c r="C669" s="5">
        <f t="shared" si="802"/>
        <v>13.599999999999998</v>
      </c>
      <c r="D669" s="5">
        <v>20.2</v>
      </c>
      <c r="E669" s="5">
        <v>-7.4</v>
      </c>
      <c r="F669" s="5">
        <v>-5.2</v>
      </c>
      <c r="G669" s="5">
        <v>6</v>
      </c>
      <c r="H669" s="5">
        <f t="shared" si="803"/>
        <v>-8.5</v>
      </c>
      <c r="I669" s="5">
        <v>-4.7</v>
      </c>
      <c r="J669" s="5">
        <v>0.9</v>
      </c>
      <c r="K669" s="5">
        <v>-2.6</v>
      </c>
      <c r="L669" s="5">
        <v>-2.1</v>
      </c>
      <c r="M669" s="5">
        <v>24.6</v>
      </c>
      <c r="N669" s="55">
        <v>658</v>
      </c>
    </row>
    <row r="670" spans="1:14" ht="12.75" customHeight="1" x14ac:dyDescent="0.2">
      <c r="A670" s="53">
        <v>659</v>
      </c>
      <c r="B670" s="31" t="s">
        <v>332</v>
      </c>
      <c r="C670" s="5">
        <f>C671+C672</f>
        <v>31.200000000000003</v>
      </c>
      <c r="D670" s="10">
        <f t="shared" ref="D670:G670" si="804">D671+D672</f>
        <v>8.4</v>
      </c>
      <c r="E670" s="10">
        <f t="shared" si="804"/>
        <v>8.6999999999999993</v>
      </c>
      <c r="F670" s="10">
        <f t="shared" si="804"/>
        <v>6.8</v>
      </c>
      <c r="G670" s="10">
        <f t="shared" si="804"/>
        <v>7.3</v>
      </c>
      <c r="H670" s="5">
        <f>H671+H672</f>
        <v>55.6</v>
      </c>
      <c r="I670" s="4">
        <f t="shared" ref="I670:M670" si="805">I671+I672</f>
        <v>6.2999999999999989</v>
      </c>
      <c r="J670" s="4">
        <f t="shared" si="805"/>
        <v>6.7999999999999989</v>
      </c>
      <c r="K670" s="4">
        <f t="shared" si="805"/>
        <v>23.4</v>
      </c>
      <c r="L670" s="4">
        <f t="shared" si="805"/>
        <v>19.100000000000001</v>
      </c>
      <c r="M670" s="4">
        <f t="shared" si="805"/>
        <v>19.399999999999999</v>
      </c>
      <c r="N670" s="55">
        <v>659</v>
      </c>
    </row>
    <row r="671" spans="1:14" ht="12.75" customHeight="1" x14ac:dyDescent="0.2">
      <c r="A671" s="53">
        <v>660</v>
      </c>
      <c r="B671" s="31" t="s">
        <v>262</v>
      </c>
      <c r="C671" s="5">
        <f t="shared" ref="C671" si="806">D671+E671+F671+G671</f>
        <v>0</v>
      </c>
      <c r="D671" s="5">
        <v>0</v>
      </c>
      <c r="E671" s="5">
        <v>0</v>
      </c>
      <c r="F671" s="5">
        <v>0</v>
      </c>
      <c r="G671" s="5">
        <v>0</v>
      </c>
      <c r="H671" s="5">
        <f t="shared" ref="H671" si="807">I671+J671+K671+L671</f>
        <v>0</v>
      </c>
      <c r="I671" s="5">
        <v>0</v>
      </c>
      <c r="J671" s="5">
        <v>0</v>
      </c>
      <c r="K671" s="5">
        <v>0</v>
      </c>
      <c r="L671" s="5">
        <v>0</v>
      </c>
      <c r="M671" s="5">
        <v>0</v>
      </c>
      <c r="N671" s="55">
        <v>660</v>
      </c>
    </row>
    <row r="672" spans="1:14" ht="12.75" customHeight="1" x14ac:dyDescent="0.2">
      <c r="A672" s="53">
        <v>661</v>
      </c>
      <c r="B672" s="31" t="s">
        <v>266</v>
      </c>
      <c r="C672" s="5">
        <f>C673</f>
        <v>31.200000000000003</v>
      </c>
      <c r="D672" s="5">
        <f t="shared" ref="D672:M672" si="808">D673</f>
        <v>8.4</v>
      </c>
      <c r="E672" s="5">
        <f t="shared" si="808"/>
        <v>8.6999999999999993</v>
      </c>
      <c r="F672" s="5">
        <f t="shared" si="808"/>
        <v>6.8</v>
      </c>
      <c r="G672" s="5">
        <f t="shared" si="808"/>
        <v>7.3</v>
      </c>
      <c r="H672" s="5">
        <f>H673</f>
        <v>55.6</v>
      </c>
      <c r="I672" s="5">
        <f t="shared" si="808"/>
        <v>6.2999999999999989</v>
      </c>
      <c r="J672" s="5">
        <f t="shared" si="808"/>
        <v>6.7999999999999989</v>
      </c>
      <c r="K672" s="5">
        <f t="shared" si="808"/>
        <v>23.4</v>
      </c>
      <c r="L672" s="5">
        <f t="shared" si="808"/>
        <v>19.100000000000001</v>
      </c>
      <c r="M672" s="5">
        <f t="shared" si="808"/>
        <v>19.399999999999999</v>
      </c>
      <c r="N672" s="55">
        <v>661</v>
      </c>
    </row>
    <row r="673" spans="1:14" ht="12.75" customHeight="1" x14ac:dyDescent="0.2">
      <c r="A673" s="53">
        <v>662</v>
      </c>
      <c r="B673" s="31" t="s">
        <v>327</v>
      </c>
      <c r="C673" s="5">
        <f>C674+C675+C676+C677+C678</f>
        <v>31.200000000000003</v>
      </c>
      <c r="D673" s="5">
        <f t="shared" ref="D673:G673" si="809">D674+D675+D676+D677+D678</f>
        <v>8.4</v>
      </c>
      <c r="E673" s="5">
        <f t="shared" si="809"/>
        <v>8.6999999999999993</v>
      </c>
      <c r="F673" s="5">
        <f t="shared" si="809"/>
        <v>6.8</v>
      </c>
      <c r="G673" s="5">
        <f t="shared" si="809"/>
        <v>7.3</v>
      </c>
      <c r="H673" s="5">
        <f>H674+H675+H676+H677+H678</f>
        <v>55.6</v>
      </c>
      <c r="I673" s="5">
        <f t="shared" ref="I673:M673" si="810">I674+I675+I676+I677+I678</f>
        <v>6.2999999999999989</v>
      </c>
      <c r="J673" s="5">
        <f t="shared" si="810"/>
        <v>6.7999999999999989</v>
      </c>
      <c r="K673" s="5">
        <f t="shared" si="810"/>
        <v>23.4</v>
      </c>
      <c r="L673" s="5">
        <f t="shared" si="810"/>
        <v>19.100000000000001</v>
      </c>
      <c r="M673" s="5">
        <f t="shared" si="810"/>
        <v>19.399999999999999</v>
      </c>
      <c r="N673" s="55">
        <v>662</v>
      </c>
    </row>
    <row r="674" spans="1:14" ht="12.75" customHeight="1" x14ac:dyDescent="0.2">
      <c r="A674" s="53">
        <v>663</v>
      </c>
      <c r="B674" s="31" t="s">
        <v>333</v>
      </c>
      <c r="C674" s="5">
        <f t="shared" ref="C674:C678" si="811">D674+E674+F674+G674</f>
        <v>9.8000000000000007</v>
      </c>
      <c r="D674" s="5">
        <v>2.7</v>
      </c>
      <c r="E674" s="5">
        <v>1.7</v>
      </c>
      <c r="F674" s="5">
        <v>2.7</v>
      </c>
      <c r="G674" s="5">
        <v>2.7</v>
      </c>
      <c r="H674" s="5">
        <f t="shared" ref="H674:H678" si="812">I674+J674+K674+L674</f>
        <v>7.6</v>
      </c>
      <c r="I674" s="5">
        <v>1.9</v>
      </c>
      <c r="J674" s="5">
        <v>1.9</v>
      </c>
      <c r="K674" s="5">
        <v>1.9</v>
      </c>
      <c r="L674" s="5">
        <v>1.9</v>
      </c>
      <c r="M674" s="5">
        <v>1.9</v>
      </c>
      <c r="N674" s="55">
        <v>663</v>
      </c>
    </row>
    <row r="675" spans="1:14" ht="12.75" customHeight="1" x14ac:dyDescent="0.2">
      <c r="A675" s="53">
        <v>664</v>
      </c>
      <c r="B675" s="31" t="s">
        <v>334</v>
      </c>
      <c r="C675" s="5">
        <f t="shared" si="811"/>
        <v>22.900000000000002</v>
      </c>
      <c r="D675" s="5">
        <v>5.9</v>
      </c>
      <c r="E675" s="5">
        <v>7.4</v>
      </c>
      <c r="F675" s="5">
        <v>4.8</v>
      </c>
      <c r="G675" s="5">
        <v>4.8</v>
      </c>
      <c r="H675" s="5">
        <f t="shared" si="812"/>
        <v>21.9</v>
      </c>
      <c r="I675" s="5">
        <v>4.8</v>
      </c>
      <c r="J675" s="5">
        <v>5.7</v>
      </c>
      <c r="K675" s="5">
        <v>5.7</v>
      </c>
      <c r="L675" s="5">
        <v>5.7</v>
      </c>
      <c r="M675" s="5">
        <v>5.7</v>
      </c>
      <c r="N675" s="55">
        <v>664</v>
      </c>
    </row>
    <row r="676" spans="1:14" ht="12.75" customHeight="1" x14ac:dyDescent="0.2">
      <c r="A676" s="53">
        <v>665</v>
      </c>
      <c r="B676" s="31" t="s">
        <v>335</v>
      </c>
      <c r="C676" s="5">
        <f t="shared" si="811"/>
        <v>0</v>
      </c>
      <c r="D676" s="5">
        <v>0</v>
      </c>
      <c r="E676" s="5">
        <v>0</v>
      </c>
      <c r="F676" s="5">
        <v>0</v>
      </c>
      <c r="G676" s="5">
        <v>0</v>
      </c>
      <c r="H676" s="5">
        <f t="shared" si="812"/>
        <v>0</v>
      </c>
      <c r="I676" s="5">
        <v>0</v>
      </c>
      <c r="J676" s="5">
        <v>0</v>
      </c>
      <c r="K676" s="5">
        <v>0</v>
      </c>
      <c r="L676" s="5">
        <v>0</v>
      </c>
      <c r="M676" s="5">
        <v>0</v>
      </c>
      <c r="N676" s="55">
        <v>665</v>
      </c>
    </row>
    <row r="677" spans="1:14" ht="12.75" customHeight="1" x14ac:dyDescent="0.2">
      <c r="A677" s="53">
        <v>666</v>
      </c>
      <c r="B677" s="31" t="s">
        <v>336</v>
      </c>
      <c r="C677" s="5">
        <f t="shared" si="811"/>
        <v>-1.9000000000000001</v>
      </c>
      <c r="D677" s="5">
        <v>-0.3</v>
      </c>
      <c r="E677" s="5">
        <v>-0.5</v>
      </c>
      <c r="F677" s="5">
        <v>-0.8</v>
      </c>
      <c r="G677" s="5">
        <v>-0.3</v>
      </c>
      <c r="H677" s="5">
        <f t="shared" si="812"/>
        <v>25.7</v>
      </c>
      <c r="I677" s="5">
        <v>-0.5</v>
      </c>
      <c r="J677" s="5">
        <v>-0.9</v>
      </c>
      <c r="K677" s="5">
        <v>15.7</v>
      </c>
      <c r="L677" s="5">
        <v>11.4</v>
      </c>
      <c r="M677" s="5">
        <v>11.7</v>
      </c>
      <c r="N677" s="55">
        <v>666</v>
      </c>
    </row>
    <row r="678" spans="1:14" ht="12.75" customHeight="1" x14ac:dyDescent="0.2">
      <c r="A678" s="53">
        <v>667</v>
      </c>
      <c r="B678" s="31" t="s">
        <v>337</v>
      </c>
      <c r="C678" s="5">
        <f t="shared" si="811"/>
        <v>0.4</v>
      </c>
      <c r="D678" s="5">
        <v>0.1</v>
      </c>
      <c r="E678" s="5">
        <v>0.1</v>
      </c>
      <c r="F678" s="5">
        <v>0.1</v>
      </c>
      <c r="G678" s="5">
        <v>0.1</v>
      </c>
      <c r="H678" s="5">
        <f t="shared" si="812"/>
        <v>0.4</v>
      </c>
      <c r="I678" s="5">
        <v>0.1</v>
      </c>
      <c r="J678" s="5">
        <v>0.1</v>
      </c>
      <c r="K678" s="5">
        <v>0.1</v>
      </c>
      <c r="L678" s="5">
        <v>0.1</v>
      </c>
      <c r="M678" s="5">
        <v>0.1</v>
      </c>
      <c r="N678" s="55">
        <v>667</v>
      </c>
    </row>
    <row r="679" spans="1:14" ht="15.95" customHeight="1" x14ac:dyDescent="0.2">
      <c r="A679" s="53">
        <v>668</v>
      </c>
      <c r="B679" s="27" t="s">
        <v>338</v>
      </c>
      <c r="C679" s="59">
        <f>C680+C681+C682+C683+C692</f>
        <v>-608.89999999999986</v>
      </c>
      <c r="D679" s="59">
        <f t="shared" ref="D679:G679" si="813">D680+D681+D682+D683+D692</f>
        <v>-793.69999999999993</v>
      </c>
      <c r="E679" s="59">
        <f t="shared" si="813"/>
        <v>-76.599999999999994</v>
      </c>
      <c r="F679" s="59">
        <f t="shared" si="813"/>
        <v>661.2</v>
      </c>
      <c r="G679" s="59">
        <f t="shared" si="813"/>
        <v>-399.8</v>
      </c>
      <c r="H679" s="59">
        <f>H680+H681+H682+H683+H692</f>
        <v>971.2</v>
      </c>
      <c r="I679" s="59">
        <f t="shared" ref="I679:M679" si="814">I680+I681+I682+I683+I692</f>
        <v>747</v>
      </c>
      <c r="J679" s="59">
        <f t="shared" si="814"/>
        <v>-587.59999999999991</v>
      </c>
      <c r="K679" s="59">
        <f t="shared" si="814"/>
        <v>561.5</v>
      </c>
      <c r="L679" s="59">
        <f t="shared" si="814"/>
        <v>250.29999999999998</v>
      </c>
      <c r="M679" s="59">
        <f t="shared" si="814"/>
        <v>722.5</v>
      </c>
      <c r="N679" s="55">
        <v>668</v>
      </c>
    </row>
    <row r="680" spans="1:14" ht="12.75" customHeight="1" x14ac:dyDescent="0.2">
      <c r="A680" s="53">
        <v>669</v>
      </c>
      <c r="B680" s="31" t="s">
        <v>340</v>
      </c>
      <c r="C680" s="5">
        <f t="shared" ref="C680:C683" si="815">D680+E680+F680+G680</f>
        <v>0</v>
      </c>
      <c r="D680" s="5">
        <v>0</v>
      </c>
      <c r="E680" s="5">
        <v>0</v>
      </c>
      <c r="F680" s="5">
        <v>0</v>
      </c>
      <c r="G680" s="5">
        <v>0</v>
      </c>
      <c r="H680" s="5">
        <f t="shared" ref="H680:H683" si="816">I680+J680+K680+L680</f>
        <v>0</v>
      </c>
      <c r="I680" s="5">
        <v>0</v>
      </c>
      <c r="J680" s="5">
        <v>0</v>
      </c>
      <c r="K680" s="5">
        <v>0</v>
      </c>
      <c r="L680" s="5">
        <v>0</v>
      </c>
      <c r="M680" s="5">
        <v>0</v>
      </c>
      <c r="N680" s="55">
        <v>669</v>
      </c>
    </row>
    <row r="681" spans="1:14" ht="12.75" customHeight="1" x14ac:dyDescent="0.2">
      <c r="A681" s="53">
        <v>670</v>
      </c>
      <c r="B681" s="31" t="s">
        <v>339</v>
      </c>
      <c r="C681" s="5">
        <f t="shared" si="815"/>
        <v>59.2</v>
      </c>
      <c r="D681" s="5">
        <v>59.2</v>
      </c>
      <c r="E681" s="5">
        <v>0</v>
      </c>
      <c r="F681" s="5">
        <v>0</v>
      </c>
      <c r="G681" s="5">
        <v>0</v>
      </c>
      <c r="H681" s="5">
        <f t="shared" si="816"/>
        <v>0</v>
      </c>
      <c r="I681" s="5">
        <v>0</v>
      </c>
      <c r="J681" s="5">
        <v>0</v>
      </c>
      <c r="K681" s="5">
        <v>0</v>
      </c>
      <c r="L681" s="5">
        <v>0</v>
      </c>
      <c r="M681" s="5">
        <v>0</v>
      </c>
      <c r="N681" s="55">
        <v>670</v>
      </c>
    </row>
    <row r="682" spans="1:14" ht="12.75" customHeight="1" x14ac:dyDescent="0.2">
      <c r="A682" s="53">
        <v>671</v>
      </c>
      <c r="B682" s="31" t="s">
        <v>341</v>
      </c>
      <c r="C682" s="5">
        <f t="shared" si="815"/>
        <v>-59.2</v>
      </c>
      <c r="D682" s="5">
        <v>-59.2</v>
      </c>
      <c r="E682" s="5">
        <v>0</v>
      </c>
      <c r="F682" s="5">
        <v>0</v>
      </c>
      <c r="G682" s="5">
        <v>0</v>
      </c>
      <c r="H682" s="5">
        <f t="shared" si="816"/>
        <v>0</v>
      </c>
      <c r="I682" s="5">
        <v>0</v>
      </c>
      <c r="J682" s="5">
        <v>0</v>
      </c>
      <c r="K682" s="5">
        <v>0</v>
      </c>
      <c r="L682" s="5">
        <v>0</v>
      </c>
      <c r="M682" s="5">
        <v>0</v>
      </c>
      <c r="N682" s="55">
        <v>671</v>
      </c>
    </row>
    <row r="683" spans="1:14" ht="12.75" customHeight="1" x14ac:dyDescent="0.2">
      <c r="A683" s="53">
        <v>672</v>
      </c>
      <c r="B683" s="31" t="s">
        <v>342</v>
      </c>
      <c r="C683" s="5">
        <f t="shared" si="815"/>
        <v>-608.89999999999986</v>
      </c>
      <c r="D683" s="4">
        <v>-793.69999999999993</v>
      </c>
      <c r="E683" s="4">
        <v>-76.599999999999994</v>
      </c>
      <c r="F683" s="4">
        <v>661.2</v>
      </c>
      <c r="G683" s="4">
        <v>-399.8</v>
      </c>
      <c r="H683" s="5">
        <f t="shared" si="816"/>
        <v>971.2</v>
      </c>
      <c r="I683" s="4">
        <v>747</v>
      </c>
      <c r="J683" s="4">
        <v>-587.59999999999991</v>
      </c>
      <c r="K683" s="4">
        <v>561.5</v>
      </c>
      <c r="L683" s="4">
        <v>250.29999999999998</v>
      </c>
      <c r="M683" s="4">
        <v>722.5</v>
      </c>
      <c r="N683" s="55">
        <v>672</v>
      </c>
    </row>
    <row r="684" spans="1:14" ht="12.75" customHeight="1" x14ac:dyDescent="0.2">
      <c r="A684" s="53">
        <v>673</v>
      </c>
      <c r="B684" s="31" t="s">
        <v>343</v>
      </c>
      <c r="C684" s="5">
        <f>C685+C686</f>
        <v>-476.19999999999993</v>
      </c>
      <c r="D684" s="10">
        <f t="shared" ref="D684:G684" si="817">D685+D686</f>
        <v>-596.79999999999995</v>
      </c>
      <c r="E684" s="10">
        <f t="shared" si="817"/>
        <v>-105.6</v>
      </c>
      <c r="F684" s="10">
        <f t="shared" si="817"/>
        <v>645.20000000000005</v>
      </c>
      <c r="G684" s="10">
        <f t="shared" si="817"/>
        <v>-419</v>
      </c>
      <c r="H684" s="5">
        <f>H685+H686</f>
        <v>1157.8</v>
      </c>
      <c r="I684" s="4">
        <f t="shared" ref="I684:M684" si="818">I685+I686</f>
        <v>851.6</v>
      </c>
      <c r="J684" s="4">
        <f t="shared" si="818"/>
        <v>-625.29999999999995</v>
      </c>
      <c r="K684" s="4">
        <f t="shared" si="818"/>
        <v>556.79999999999995</v>
      </c>
      <c r="L684" s="4">
        <f t="shared" si="818"/>
        <v>374.7</v>
      </c>
      <c r="M684" s="4">
        <f t="shared" si="818"/>
        <v>776.9</v>
      </c>
      <c r="N684" s="55">
        <v>673</v>
      </c>
    </row>
    <row r="685" spans="1:14" ht="12.75" customHeight="1" x14ac:dyDescent="0.2">
      <c r="A685" s="53">
        <v>674</v>
      </c>
      <c r="B685" s="31" t="s">
        <v>344</v>
      </c>
      <c r="C685" s="5">
        <f t="shared" ref="C685:C686" si="819">D685+E685+F685+G685</f>
        <v>0</v>
      </c>
      <c r="D685" s="5">
        <v>0</v>
      </c>
      <c r="E685" s="5">
        <v>0</v>
      </c>
      <c r="F685" s="5">
        <v>0</v>
      </c>
      <c r="G685" s="5">
        <v>0</v>
      </c>
      <c r="H685" s="5">
        <f t="shared" ref="H685:H686" si="820">I685+J685+K685+L685</f>
        <v>0</v>
      </c>
      <c r="I685" s="5">
        <v>0</v>
      </c>
      <c r="J685" s="5">
        <v>0</v>
      </c>
      <c r="K685" s="5">
        <v>0</v>
      </c>
      <c r="L685" s="5">
        <v>0</v>
      </c>
      <c r="M685" s="5">
        <v>0</v>
      </c>
      <c r="N685" s="55">
        <v>674</v>
      </c>
    </row>
    <row r="686" spans="1:14" ht="12.75" customHeight="1" x14ac:dyDescent="0.2">
      <c r="A686" s="53">
        <v>675</v>
      </c>
      <c r="B686" s="31" t="s">
        <v>345</v>
      </c>
      <c r="C686" s="5">
        <f t="shared" si="819"/>
        <v>-476.19999999999993</v>
      </c>
      <c r="D686" s="4">
        <v>-596.79999999999995</v>
      </c>
      <c r="E686" s="4">
        <v>-105.6</v>
      </c>
      <c r="F686" s="4">
        <v>645.20000000000005</v>
      </c>
      <c r="G686" s="4">
        <v>-419</v>
      </c>
      <c r="H686" s="5">
        <f t="shared" si="820"/>
        <v>1157.8</v>
      </c>
      <c r="I686" s="4">
        <v>851.6</v>
      </c>
      <c r="J686" s="4">
        <v>-625.29999999999995</v>
      </c>
      <c r="K686" s="4">
        <v>556.79999999999995</v>
      </c>
      <c r="L686" s="4">
        <v>374.7</v>
      </c>
      <c r="M686" s="4">
        <v>776.9</v>
      </c>
      <c r="N686" s="55">
        <v>675</v>
      </c>
    </row>
    <row r="687" spans="1:14" ht="12.75" customHeight="1" x14ac:dyDescent="0.2">
      <c r="A687" s="53">
        <v>676</v>
      </c>
      <c r="B687" s="31" t="s">
        <v>346</v>
      </c>
      <c r="C687" s="11">
        <f>C688+C689+C690+C691</f>
        <v>-132.70000000000002</v>
      </c>
      <c r="D687" s="11">
        <f t="shared" ref="D687:G687" si="821">D688+D689+D690+D691</f>
        <v>-196.9</v>
      </c>
      <c r="E687" s="11">
        <f t="shared" si="821"/>
        <v>29</v>
      </c>
      <c r="F687" s="11">
        <f t="shared" si="821"/>
        <v>16</v>
      </c>
      <c r="G687" s="11">
        <f t="shared" si="821"/>
        <v>19.2</v>
      </c>
      <c r="H687" s="11">
        <f>H688+H689+H690+H691</f>
        <v>-186.6</v>
      </c>
      <c r="I687" s="11">
        <f t="shared" ref="I687:M687" si="822">I688+I689+I690+I691</f>
        <v>-104.6</v>
      </c>
      <c r="J687" s="11">
        <f t="shared" si="822"/>
        <v>37.700000000000003</v>
      </c>
      <c r="K687" s="11">
        <f t="shared" si="822"/>
        <v>4.7</v>
      </c>
      <c r="L687" s="11">
        <f t="shared" si="822"/>
        <v>-124.4</v>
      </c>
      <c r="M687" s="11">
        <f t="shared" si="822"/>
        <v>-54.4</v>
      </c>
      <c r="N687" s="55">
        <v>676</v>
      </c>
    </row>
    <row r="688" spans="1:14" ht="12.75" customHeight="1" x14ac:dyDescent="0.2">
      <c r="A688" s="53">
        <v>677</v>
      </c>
      <c r="B688" s="31" t="s">
        <v>347</v>
      </c>
      <c r="C688" s="5">
        <f t="shared" ref="C688:C692" si="823">D688+E688+F688+G688</f>
        <v>0</v>
      </c>
      <c r="D688" s="5">
        <v>0</v>
      </c>
      <c r="E688" s="5">
        <v>0</v>
      </c>
      <c r="F688" s="5">
        <v>0</v>
      </c>
      <c r="G688" s="5">
        <v>0</v>
      </c>
      <c r="H688" s="5">
        <f t="shared" ref="H688:H692" si="824">I688+J688+K688+L688</f>
        <v>0</v>
      </c>
      <c r="I688" s="5">
        <v>0</v>
      </c>
      <c r="J688" s="5">
        <v>0</v>
      </c>
      <c r="K688" s="5">
        <v>0</v>
      </c>
      <c r="L688" s="5">
        <v>0</v>
      </c>
      <c r="M688" s="5">
        <v>0</v>
      </c>
      <c r="N688" s="55">
        <v>677</v>
      </c>
    </row>
    <row r="689" spans="1:14" ht="12.75" customHeight="1" x14ac:dyDescent="0.2">
      <c r="A689" s="53">
        <v>678</v>
      </c>
      <c r="B689" s="31" t="s">
        <v>348</v>
      </c>
      <c r="C689" s="5">
        <f t="shared" si="823"/>
        <v>-132.70000000000002</v>
      </c>
      <c r="D689" s="4">
        <v>-196.9</v>
      </c>
      <c r="E689" s="4">
        <v>29</v>
      </c>
      <c r="F689" s="4">
        <v>16</v>
      </c>
      <c r="G689" s="4">
        <v>19.2</v>
      </c>
      <c r="H689" s="5">
        <f t="shared" si="824"/>
        <v>-186.6</v>
      </c>
      <c r="I689" s="4">
        <v>-104.6</v>
      </c>
      <c r="J689" s="4">
        <v>37.700000000000003</v>
      </c>
      <c r="K689" s="4">
        <v>4.7</v>
      </c>
      <c r="L689" s="4">
        <v>-124.4</v>
      </c>
      <c r="M689" s="4">
        <v>-54.4</v>
      </c>
      <c r="N689" s="55">
        <v>678</v>
      </c>
    </row>
    <row r="690" spans="1:14" ht="12.75" customHeight="1" x14ac:dyDescent="0.2">
      <c r="A690" s="53">
        <v>679</v>
      </c>
      <c r="B690" s="31" t="s">
        <v>349</v>
      </c>
      <c r="C690" s="5">
        <f t="shared" si="823"/>
        <v>0</v>
      </c>
      <c r="D690" s="5">
        <v>0</v>
      </c>
      <c r="E690" s="5">
        <v>0</v>
      </c>
      <c r="F690" s="5">
        <v>0</v>
      </c>
      <c r="G690" s="5">
        <v>0</v>
      </c>
      <c r="H690" s="5">
        <f t="shared" si="824"/>
        <v>0</v>
      </c>
      <c r="I690" s="5">
        <v>0</v>
      </c>
      <c r="J690" s="5">
        <v>0</v>
      </c>
      <c r="K690" s="5">
        <v>0</v>
      </c>
      <c r="L690" s="5">
        <v>0</v>
      </c>
      <c r="M690" s="5">
        <v>0</v>
      </c>
      <c r="N690" s="55">
        <v>679</v>
      </c>
    </row>
    <row r="691" spans="1:14" ht="12.75" customHeight="1" x14ac:dyDescent="0.2">
      <c r="A691" s="53">
        <v>680</v>
      </c>
      <c r="B691" s="31" t="s">
        <v>350</v>
      </c>
      <c r="C691" s="5">
        <f t="shared" si="823"/>
        <v>0</v>
      </c>
      <c r="D691" s="5">
        <v>0</v>
      </c>
      <c r="E691" s="5">
        <v>0</v>
      </c>
      <c r="F691" s="5">
        <v>0</v>
      </c>
      <c r="G691" s="5">
        <v>0</v>
      </c>
      <c r="H691" s="5">
        <f t="shared" si="824"/>
        <v>0</v>
      </c>
      <c r="I691" s="5">
        <v>0</v>
      </c>
      <c r="J691" s="5">
        <v>0</v>
      </c>
      <c r="K691" s="5">
        <v>0</v>
      </c>
      <c r="L691" s="5">
        <v>0</v>
      </c>
      <c r="M691" s="5">
        <v>0</v>
      </c>
      <c r="N691" s="55">
        <v>680</v>
      </c>
    </row>
    <row r="692" spans="1:14" ht="12.75" customHeight="1" x14ac:dyDescent="0.2">
      <c r="A692" s="53">
        <v>681</v>
      </c>
      <c r="B692" s="31" t="s">
        <v>351</v>
      </c>
      <c r="C692" s="5">
        <f t="shared" si="823"/>
        <v>0</v>
      </c>
      <c r="D692" s="5">
        <v>0</v>
      </c>
      <c r="E692" s="5">
        <v>0</v>
      </c>
      <c r="F692" s="5">
        <v>0</v>
      </c>
      <c r="G692" s="5">
        <v>0</v>
      </c>
      <c r="H692" s="5">
        <f t="shared" si="824"/>
        <v>0</v>
      </c>
      <c r="I692" s="5">
        <v>0</v>
      </c>
      <c r="J692" s="5">
        <v>0</v>
      </c>
      <c r="K692" s="5">
        <v>0</v>
      </c>
      <c r="L692" s="5">
        <v>0</v>
      </c>
      <c r="M692" s="5">
        <v>0</v>
      </c>
      <c r="N692" s="55">
        <v>681</v>
      </c>
    </row>
    <row r="693" spans="1:14" ht="15.95" customHeight="1" x14ac:dyDescent="0.2">
      <c r="A693" s="53">
        <v>682</v>
      </c>
      <c r="B693" s="27" t="s">
        <v>352</v>
      </c>
      <c r="C693" s="54">
        <f>-C12-C409</f>
        <v>-2199.700000000008</v>
      </c>
      <c r="D693" s="54">
        <f>-D12-D409</f>
        <v>-386.10000000000127</v>
      </c>
      <c r="E693" s="54">
        <f t="shared" ref="E693:G693" si="825">-E12-E409</f>
        <v>-589.79999999999859</v>
      </c>
      <c r="F693" s="54">
        <f t="shared" si="825"/>
        <v>-871.19999999999891</v>
      </c>
      <c r="G693" s="54">
        <f t="shared" si="825"/>
        <v>-352.59999999999877</v>
      </c>
      <c r="H693" s="54">
        <f>-H12-H409</f>
        <v>-3401.4000000000033</v>
      </c>
      <c r="I693" s="54">
        <f>-I12-I409</f>
        <v>-333.10000000000025</v>
      </c>
      <c r="J693" s="54">
        <f t="shared" ref="J693:M693" si="826">-J12-J409</f>
        <v>-614.79999999999905</v>
      </c>
      <c r="K693" s="54">
        <f t="shared" si="826"/>
        <v>-966.89999999999964</v>
      </c>
      <c r="L693" s="54">
        <f t="shared" si="826"/>
        <v>-1486.5999999999995</v>
      </c>
      <c r="M693" s="54">
        <f t="shared" si="826"/>
        <v>-567.79999999999859</v>
      </c>
      <c r="N693" s="55">
        <v>682</v>
      </c>
    </row>
    <row r="694" spans="1:14" ht="6" customHeight="1" x14ac:dyDescent="0.2">
      <c r="A694" s="64"/>
      <c r="B694" s="15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65"/>
    </row>
    <row r="695" spans="1:14" s="66" customFormat="1" ht="6" customHeight="1" x14ac:dyDescent="0.2">
      <c r="B695" s="7"/>
      <c r="C695" s="67"/>
      <c r="D695" s="67"/>
      <c r="E695" s="67"/>
      <c r="F695" s="67"/>
      <c r="G695" s="67"/>
      <c r="H695" s="67"/>
      <c r="I695" s="67"/>
      <c r="J695" s="67"/>
      <c r="K695" s="67"/>
      <c r="L695" s="67"/>
      <c r="M695" s="67"/>
    </row>
    <row r="696" spans="1:14" s="66" customFormat="1" ht="12.75" customHeight="1" x14ac:dyDescent="0.2">
      <c r="A696" s="16" t="s">
        <v>394</v>
      </c>
      <c r="B696" s="7"/>
      <c r="C696" s="67"/>
      <c r="D696" s="67"/>
      <c r="E696" s="67"/>
      <c r="F696" s="67"/>
      <c r="G696" s="67"/>
      <c r="H696" s="67"/>
      <c r="I696" s="67"/>
      <c r="J696" s="67"/>
      <c r="K696" s="67"/>
      <c r="L696" s="67"/>
      <c r="M696" s="67"/>
    </row>
    <row r="697" spans="1:14" ht="12.75" customHeight="1" x14ac:dyDescent="0.2">
      <c r="A697" s="42" t="s">
        <v>5</v>
      </c>
      <c r="B697" s="68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</row>
    <row r="698" spans="1:14" ht="12.75" customHeight="1" x14ac:dyDescent="0.2">
      <c r="A698" s="42" t="s">
        <v>6</v>
      </c>
      <c r="B698" s="68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</row>
    <row r="699" spans="1:14" ht="12.75" customHeight="1" x14ac:dyDescent="0.2">
      <c r="B699" s="68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</row>
    <row r="700" spans="1:14" ht="12.75" customHeight="1" x14ac:dyDescent="0.2">
      <c r="B700" s="68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</row>
    <row r="701" spans="1:14" ht="12.75" customHeight="1" x14ac:dyDescent="0.2">
      <c r="B701" s="68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</row>
    <row r="702" spans="1:14" ht="12.75" customHeight="1" x14ac:dyDescent="0.2">
      <c r="B702" s="68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</row>
    <row r="703" spans="1:14" ht="12.75" customHeight="1" x14ac:dyDescent="0.2">
      <c r="B703" s="68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</row>
    <row r="704" spans="1:14" ht="12.75" customHeight="1" x14ac:dyDescent="0.2">
      <c r="B704" s="68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</row>
    <row r="705" spans="2:13" ht="12.75" customHeight="1" x14ac:dyDescent="0.2">
      <c r="B705" s="68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</row>
    <row r="706" spans="2:13" ht="12.75" customHeight="1" x14ac:dyDescent="0.2">
      <c r="B706" s="2"/>
      <c r="C706" s="69"/>
      <c r="D706" s="69"/>
      <c r="E706" s="69"/>
      <c r="F706" s="69"/>
    </row>
    <row r="707" spans="2:13" ht="12.75" customHeight="1" x14ac:dyDescent="0.2">
      <c r="C707" s="69"/>
      <c r="D707" s="69"/>
      <c r="E707" s="69"/>
      <c r="F707" s="69"/>
    </row>
    <row r="708" spans="2:13" ht="12.75" customHeight="1" x14ac:dyDescent="0.2">
      <c r="C708" s="69"/>
      <c r="D708" s="69"/>
      <c r="E708" s="69"/>
      <c r="F708" s="69"/>
    </row>
    <row r="709" spans="2:13" ht="12.75" customHeight="1" x14ac:dyDescent="0.2">
      <c r="C709" s="69"/>
      <c r="D709" s="69"/>
      <c r="E709" s="69"/>
      <c r="F709" s="69"/>
    </row>
    <row r="710" spans="2:13" ht="12.75" customHeight="1" x14ac:dyDescent="0.2">
      <c r="C710" s="69"/>
      <c r="D710" s="69"/>
      <c r="E710" s="69"/>
      <c r="F710" s="69"/>
    </row>
    <row r="711" spans="2:13" ht="12.75" customHeight="1" x14ac:dyDescent="0.2">
      <c r="C711" s="69"/>
      <c r="D711" s="69"/>
      <c r="E711" s="69"/>
      <c r="F711" s="69"/>
    </row>
    <row r="712" spans="2:13" ht="12.75" customHeight="1" x14ac:dyDescent="0.2">
      <c r="C712" s="69"/>
      <c r="D712" s="69"/>
      <c r="E712" s="69"/>
      <c r="F712" s="69"/>
    </row>
    <row r="713" spans="2:13" ht="12.75" customHeight="1" x14ac:dyDescent="0.2">
      <c r="C713" s="69"/>
      <c r="D713" s="69"/>
      <c r="E713" s="69"/>
      <c r="F713" s="69"/>
    </row>
    <row r="714" spans="2:13" ht="12.75" customHeight="1" x14ac:dyDescent="0.2">
      <c r="C714" s="69"/>
      <c r="D714" s="69"/>
      <c r="E714" s="69"/>
      <c r="F714" s="69"/>
    </row>
    <row r="715" spans="2:13" ht="12.75" customHeight="1" x14ac:dyDescent="0.2">
      <c r="C715" s="69"/>
      <c r="D715" s="69"/>
      <c r="E715" s="69"/>
      <c r="F715" s="69"/>
    </row>
    <row r="716" spans="2:13" ht="12.75" customHeight="1" x14ac:dyDescent="0.2">
      <c r="C716" s="69"/>
      <c r="D716" s="69"/>
      <c r="E716" s="69"/>
      <c r="F716" s="69"/>
    </row>
    <row r="717" spans="2:13" ht="12.75" customHeight="1" x14ac:dyDescent="0.2">
      <c r="C717" s="69"/>
      <c r="D717" s="69"/>
      <c r="E717" s="69"/>
      <c r="F717" s="69"/>
    </row>
    <row r="718" spans="2:13" ht="12.75" customHeight="1" x14ac:dyDescent="0.2">
      <c r="C718" s="69"/>
      <c r="D718" s="69"/>
      <c r="E718" s="69"/>
      <c r="F718" s="69"/>
    </row>
    <row r="719" spans="2:13" ht="12.75" customHeight="1" x14ac:dyDescent="0.2">
      <c r="C719" s="69"/>
      <c r="D719" s="69"/>
      <c r="E719" s="69"/>
      <c r="F719" s="69"/>
    </row>
    <row r="720" spans="2:13" ht="12.75" customHeight="1" x14ac:dyDescent="0.2">
      <c r="C720" s="69"/>
      <c r="D720" s="69"/>
      <c r="E720" s="69"/>
      <c r="F720" s="69"/>
    </row>
    <row r="721" spans="3:6" ht="12.75" customHeight="1" x14ac:dyDescent="0.2">
      <c r="C721" s="69"/>
      <c r="D721" s="69"/>
      <c r="E721" s="69"/>
      <c r="F721" s="69"/>
    </row>
    <row r="722" spans="3:6" ht="12.75" customHeight="1" x14ac:dyDescent="0.2">
      <c r="C722" s="69"/>
      <c r="D722" s="69"/>
      <c r="E722" s="69"/>
      <c r="F722" s="69"/>
    </row>
    <row r="723" spans="3:6" ht="12.75" customHeight="1" x14ac:dyDescent="0.2">
      <c r="C723" s="69"/>
      <c r="D723" s="69"/>
      <c r="E723" s="69"/>
      <c r="F723" s="69"/>
    </row>
    <row r="724" spans="3:6" ht="12.75" customHeight="1" x14ac:dyDescent="0.2">
      <c r="C724" s="69"/>
      <c r="D724" s="69"/>
      <c r="E724" s="69"/>
      <c r="F724" s="69"/>
    </row>
    <row r="725" spans="3:6" ht="12.75" customHeight="1" x14ac:dyDescent="0.2">
      <c r="C725" s="69"/>
      <c r="D725" s="69"/>
      <c r="E725" s="69"/>
      <c r="F725" s="69"/>
    </row>
    <row r="726" spans="3:6" ht="12.75" customHeight="1" x14ac:dyDescent="0.2">
      <c r="C726" s="69"/>
      <c r="D726" s="69"/>
      <c r="E726" s="69"/>
      <c r="F726" s="69"/>
    </row>
    <row r="727" spans="3:6" ht="12.75" customHeight="1" x14ac:dyDescent="0.2">
      <c r="C727" s="69"/>
      <c r="D727" s="69"/>
      <c r="E727" s="69"/>
      <c r="F727" s="69"/>
    </row>
    <row r="728" spans="3:6" ht="12.75" customHeight="1" x14ac:dyDescent="0.2">
      <c r="C728" s="69"/>
      <c r="D728" s="69"/>
      <c r="E728" s="69"/>
      <c r="F728" s="69"/>
    </row>
    <row r="729" spans="3:6" ht="12.75" customHeight="1" x14ac:dyDescent="0.2">
      <c r="C729" s="69"/>
      <c r="D729" s="69"/>
      <c r="E729" s="69"/>
      <c r="F729" s="69"/>
    </row>
    <row r="730" spans="3:6" ht="12.75" customHeight="1" x14ac:dyDescent="0.2">
      <c r="C730" s="69"/>
      <c r="D730" s="69"/>
      <c r="E730" s="69"/>
      <c r="F730" s="69"/>
    </row>
    <row r="731" spans="3:6" ht="12.75" customHeight="1" x14ac:dyDescent="0.2">
      <c r="C731" s="69"/>
      <c r="D731" s="69"/>
      <c r="E731" s="69"/>
      <c r="F731" s="69"/>
    </row>
    <row r="732" spans="3:6" ht="12.75" customHeight="1" x14ac:dyDescent="0.2">
      <c r="C732" s="69"/>
      <c r="D732" s="69"/>
      <c r="E732" s="69"/>
      <c r="F732" s="69"/>
    </row>
    <row r="733" spans="3:6" ht="12.75" customHeight="1" x14ac:dyDescent="0.2">
      <c r="C733" s="69"/>
      <c r="D733" s="69"/>
      <c r="E733" s="69"/>
      <c r="F733" s="69"/>
    </row>
    <row r="734" spans="3:6" ht="12.75" customHeight="1" x14ac:dyDescent="0.2">
      <c r="C734" s="69"/>
      <c r="D734" s="69"/>
      <c r="E734" s="69"/>
      <c r="F734" s="69"/>
    </row>
    <row r="735" spans="3:6" ht="12.75" customHeight="1" x14ac:dyDescent="0.2">
      <c r="C735" s="69"/>
      <c r="D735" s="69"/>
      <c r="E735" s="69"/>
      <c r="F735" s="69"/>
    </row>
    <row r="736" spans="3:6" ht="12.75" customHeight="1" x14ac:dyDescent="0.2">
      <c r="C736" s="69"/>
      <c r="D736" s="69"/>
      <c r="E736" s="69"/>
      <c r="F736" s="69"/>
    </row>
    <row r="737" spans="3:6" ht="12.75" customHeight="1" x14ac:dyDescent="0.2">
      <c r="C737" s="69"/>
      <c r="D737" s="69"/>
      <c r="E737" s="69"/>
      <c r="F737" s="69"/>
    </row>
    <row r="738" spans="3:6" ht="12.75" customHeight="1" x14ac:dyDescent="0.2">
      <c r="C738" s="69"/>
      <c r="D738" s="69"/>
      <c r="E738" s="69"/>
      <c r="F738" s="69"/>
    </row>
    <row r="739" spans="3:6" ht="12.75" customHeight="1" x14ac:dyDescent="0.2">
      <c r="C739" s="69"/>
      <c r="D739" s="69"/>
      <c r="E739" s="69"/>
      <c r="F739" s="69"/>
    </row>
    <row r="740" spans="3:6" ht="12.75" customHeight="1" x14ac:dyDescent="0.2">
      <c r="C740" s="69"/>
      <c r="D740" s="69"/>
      <c r="E740" s="69"/>
      <c r="F740" s="69"/>
    </row>
    <row r="741" spans="3:6" ht="12.75" customHeight="1" x14ac:dyDescent="0.2">
      <c r="C741" s="69"/>
      <c r="D741" s="69"/>
      <c r="E741" s="69"/>
      <c r="F741" s="69"/>
    </row>
    <row r="742" spans="3:6" ht="12.75" customHeight="1" x14ac:dyDescent="0.2">
      <c r="C742" s="69"/>
      <c r="D742" s="69"/>
      <c r="E742" s="69"/>
      <c r="F742" s="69"/>
    </row>
    <row r="743" spans="3:6" ht="12.75" customHeight="1" x14ac:dyDescent="0.2">
      <c r="C743" s="69"/>
      <c r="D743" s="69"/>
      <c r="E743" s="69"/>
      <c r="F743" s="69"/>
    </row>
    <row r="744" spans="3:6" ht="12.75" customHeight="1" x14ac:dyDescent="0.2">
      <c r="C744" s="69"/>
      <c r="D744" s="69"/>
      <c r="E744" s="69"/>
      <c r="F744" s="69"/>
    </row>
    <row r="745" spans="3:6" ht="12.75" customHeight="1" x14ac:dyDescent="0.2">
      <c r="C745" s="69"/>
      <c r="D745" s="69"/>
      <c r="E745" s="69"/>
      <c r="F745" s="69"/>
    </row>
    <row r="746" spans="3:6" ht="12.75" customHeight="1" x14ac:dyDescent="0.2">
      <c r="C746" s="69"/>
      <c r="D746" s="69"/>
      <c r="E746" s="69"/>
      <c r="F746" s="69"/>
    </row>
    <row r="747" spans="3:6" ht="12.75" customHeight="1" x14ac:dyDescent="0.2">
      <c r="C747" s="69"/>
      <c r="D747" s="69"/>
      <c r="E747" s="69"/>
      <c r="F747" s="69"/>
    </row>
    <row r="748" spans="3:6" ht="12.75" customHeight="1" x14ac:dyDescent="0.2">
      <c r="C748" s="69"/>
      <c r="D748" s="69"/>
      <c r="E748" s="69"/>
      <c r="F748" s="69"/>
    </row>
    <row r="749" spans="3:6" ht="12.75" customHeight="1" x14ac:dyDescent="0.2">
      <c r="C749" s="69"/>
      <c r="D749" s="69"/>
      <c r="E749" s="69"/>
      <c r="F749" s="69"/>
    </row>
    <row r="750" spans="3:6" ht="12.75" customHeight="1" x14ac:dyDescent="0.2">
      <c r="C750" s="69"/>
      <c r="D750" s="69"/>
      <c r="E750" s="69"/>
      <c r="F750" s="69"/>
    </row>
    <row r="751" spans="3:6" ht="12.75" customHeight="1" x14ac:dyDescent="0.2">
      <c r="C751" s="69"/>
      <c r="D751" s="69"/>
      <c r="E751" s="69"/>
      <c r="F751" s="69"/>
    </row>
    <row r="752" spans="3:6" ht="12.75" customHeight="1" x14ac:dyDescent="0.2">
      <c r="C752" s="69"/>
      <c r="D752" s="69"/>
      <c r="E752" s="69"/>
      <c r="F752" s="69"/>
    </row>
    <row r="753" spans="3:6" ht="12.75" customHeight="1" x14ac:dyDescent="0.2">
      <c r="C753" s="69"/>
      <c r="D753" s="69"/>
      <c r="E753" s="69"/>
      <c r="F753" s="69"/>
    </row>
    <row r="754" spans="3:6" ht="12.75" customHeight="1" x14ac:dyDescent="0.2">
      <c r="C754" s="69"/>
      <c r="D754" s="69"/>
      <c r="E754" s="69"/>
      <c r="F754" s="69"/>
    </row>
    <row r="755" spans="3:6" ht="12.75" customHeight="1" x14ac:dyDescent="0.2">
      <c r="C755" s="69"/>
      <c r="D755" s="69"/>
      <c r="E755" s="69"/>
      <c r="F755" s="69"/>
    </row>
    <row r="756" spans="3:6" ht="12.75" customHeight="1" x14ac:dyDescent="0.2">
      <c r="C756" s="69"/>
      <c r="D756" s="69"/>
      <c r="E756" s="69"/>
      <c r="F756" s="69"/>
    </row>
    <row r="757" spans="3:6" ht="12.75" customHeight="1" x14ac:dyDescent="0.2">
      <c r="C757" s="69"/>
      <c r="D757" s="69"/>
      <c r="E757" s="69"/>
      <c r="F757" s="69"/>
    </row>
    <row r="758" spans="3:6" ht="12.75" customHeight="1" x14ac:dyDescent="0.2">
      <c r="C758" s="69"/>
      <c r="D758" s="69"/>
      <c r="E758" s="69"/>
      <c r="F758" s="69"/>
    </row>
    <row r="759" spans="3:6" ht="12.75" customHeight="1" x14ac:dyDescent="0.2">
      <c r="C759" s="69"/>
      <c r="D759" s="69"/>
      <c r="E759" s="69"/>
      <c r="F759" s="69"/>
    </row>
    <row r="760" spans="3:6" ht="12.75" customHeight="1" x14ac:dyDescent="0.2">
      <c r="C760" s="69"/>
      <c r="D760" s="69"/>
      <c r="E760" s="69"/>
      <c r="F760" s="69"/>
    </row>
    <row r="761" spans="3:6" ht="12.75" customHeight="1" x14ac:dyDescent="0.2">
      <c r="C761" s="69"/>
      <c r="D761" s="69"/>
      <c r="E761" s="69"/>
      <c r="F761" s="69"/>
    </row>
    <row r="762" spans="3:6" ht="12.75" customHeight="1" x14ac:dyDescent="0.2">
      <c r="C762" s="69"/>
      <c r="D762" s="69"/>
      <c r="E762" s="69"/>
      <c r="F762" s="69"/>
    </row>
    <row r="763" spans="3:6" ht="12.75" customHeight="1" x14ac:dyDescent="0.2">
      <c r="C763" s="69"/>
      <c r="D763" s="69"/>
      <c r="E763" s="69"/>
      <c r="F763" s="69"/>
    </row>
    <row r="764" spans="3:6" ht="12.75" customHeight="1" x14ac:dyDescent="0.2">
      <c r="C764" s="69"/>
      <c r="D764" s="69"/>
      <c r="E764" s="69"/>
      <c r="F764" s="69"/>
    </row>
    <row r="765" spans="3:6" ht="12.75" customHeight="1" x14ac:dyDescent="0.2">
      <c r="C765" s="69"/>
      <c r="D765" s="69"/>
      <c r="E765" s="69"/>
      <c r="F765" s="69"/>
    </row>
    <row r="766" spans="3:6" ht="12.75" customHeight="1" x14ac:dyDescent="0.2">
      <c r="C766" s="69"/>
      <c r="D766" s="69"/>
      <c r="E766" s="69"/>
      <c r="F766" s="69"/>
    </row>
    <row r="767" spans="3:6" ht="12.75" customHeight="1" x14ac:dyDescent="0.2">
      <c r="C767" s="69"/>
      <c r="D767" s="69"/>
      <c r="E767" s="69"/>
      <c r="F767" s="69"/>
    </row>
    <row r="768" spans="3:6" ht="12.75" customHeight="1" x14ac:dyDescent="0.2">
      <c r="C768" s="69"/>
      <c r="D768" s="69"/>
      <c r="E768" s="69"/>
      <c r="F768" s="69"/>
    </row>
    <row r="769" spans="3:13" ht="12.75" customHeight="1" x14ac:dyDescent="0.2">
      <c r="C769" s="69"/>
      <c r="D769" s="69"/>
      <c r="E769" s="69"/>
      <c r="F769" s="69"/>
    </row>
    <row r="770" spans="3:13" ht="12.75" customHeight="1" x14ac:dyDescent="0.2">
      <c r="C770" s="69"/>
      <c r="D770" s="69"/>
      <c r="E770" s="69"/>
      <c r="F770" s="69"/>
    </row>
    <row r="771" spans="3:13" ht="12.75" customHeight="1" x14ac:dyDescent="0.2">
      <c r="C771" s="69"/>
      <c r="D771" s="69"/>
      <c r="E771" s="69"/>
      <c r="F771" s="69"/>
    </row>
    <row r="772" spans="3:13" ht="12.75" customHeight="1" x14ac:dyDescent="0.2">
      <c r="C772" s="69"/>
      <c r="D772" s="69"/>
      <c r="E772" s="69"/>
      <c r="F772" s="69"/>
    </row>
    <row r="773" spans="3:13" ht="12.75" customHeight="1" x14ac:dyDescent="0.2">
      <c r="C773" s="69"/>
      <c r="D773" s="69"/>
      <c r="E773" s="69"/>
      <c r="F773" s="69"/>
    </row>
    <row r="774" spans="3:13" ht="12.75" customHeight="1" x14ac:dyDescent="0.2">
      <c r="C774" s="6"/>
      <c r="D774" s="7"/>
      <c r="E774" s="7"/>
      <c r="F774" s="7"/>
      <c r="G774" s="7"/>
      <c r="H774" s="6"/>
      <c r="I774" s="7"/>
      <c r="J774" s="7"/>
      <c r="K774" s="7"/>
      <c r="L774" s="7"/>
      <c r="M774" s="7"/>
    </row>
    <row r="775" spans="3:13" ht="12.75" customHeight="1" x14ac:dyDescent="0.2">
      <c r="C775" s="69"/>
      <c r="D775" s="69"/>
      <c r="E775" s="69"/>
      <c r="F775" s="69"/>
    </row>
    <row r="776" spans="3:13" ht="12.75" customHeight="1" x14ac:dyDescent="0.2">
      <c r="C776" s="69"/>
      <c r="D776" s="69"/>
      <c r="E776" s="69"/>
      <c r="F776" s="69"/>
    </row>
    <row r="777" spans="3:13" ht="12.75" customHeight="1" x14ac:dyDescent="0.2">
      <c r="C777" s="69"/>
      <c r="D777" s="69"/>
      <c r="E777" s="69"/>
      <c r="F777" s="69"/>
    </row>
    <row r="778" spans="3:13" ht="12.75" customHeight="1" x14ac:dyDescent="0.2">
      <c r="C778" s="69"/>
      <c r="D778" s="69"/>
      <c r="E778" s="69"/>
      <c r="F778" s="69"/>
    </row>
    <row r="779" spans="3:13" ht="12.75" customHeight="1" x14ac:dyDescent="0.2">
      <c r="C779" s="69"/>
      <c r="D779" s="69"/>
      <c r="E779" s="69"/>
      <c r="F779" s="69"/>
    </row>
    <row r="780" spans="3:13" ht="12.75" customHeight="1" x14ac:dyDescent="0.2">
      <c r="C780" s="69"/>
      <c r="D780" s="69"/>
      <c r="E780" s="69"/>
      <c r="F780" s="69"/>
    </row>
    <row r="781" spans="3:13" ht="12.75" customHeight="1" x14ac:dyDescent="0.2">
      <c r="C781" s="69"/>
      <c r="D781" s="69"/>
      <c r="E781" s="69"/>
      <c r="F781" s="69"/>
    </row>
    <row r="782" spans="3:13" ht="12.75" customHeight="1" x14ac:dyDescent="0.2">
      <c r="C782" s="69"/>
      <c r="D782" s="69"/>
      <c r="E782" s="69"/>
      <c r="F782" s="69"/>
    </row>
    <row r="783" spans="3:13" ht="12.75" customHeight="1" x14ac:dyDescent="0.2">
      <c r="C783" s="69"/>
      <c r="D783" s="69"/>
      <c r="E783" s="69"/>
      <c r="F783" s="69"/>
    </row>
    <row r="784" spans="3:13" ht="12.75" customHeight="1" x14ac:dyDescent="0.2">
      <c r="C784" s="69"/>
      <c r="D784" s="69"/>
      <c r="E784" s="69"/>
      <c r="F784" s="69"/>
    </row>
    <row r="785" spans="3:6" ht="12.75" customHeight="1" x14ac:dyDescent="0.2">
      <c r="C785" s="69"/>
      <c r="D785" s="69"/>
      <c r="E785" s="69"/>
      <c r="F785" s="69"/>
    </row>
    <row r="786" spans="3:6" ht="12.75" customHeight="1" x14ac:dyDescent="0.2">
      <c r="C786" s="69"/>
      <c r="D786" s="69"/>
      <c r="E786" s="69"/>
      <c r="F786" s="69"/>
    </row>
    <row r="787" spans="3:6" ht="12.75" customHeight="1" x14ac:dyDescent="0.2">
      <c r="C787" s="69"/>
      <c r="D787" s="69"/>
      <c r="E787" s="69"/>
      <c r="F787" s="69"/>
    </row>
    <row r="788" spans="3:6" ht="12.75" customHeight="1" x14ac:dyDescent="0.2">
      <c r="C788" s="69"/>
      <c r="D788" s="69"/>
      <c r="E788" s="69"/>
      <c r="F788" s="69"/>
    </row>
    <row r="789" spans="3:6" ht="12.75" customHeight="1" x14ac:dyDescent="0.2">
      <c r="C789" s="69"/>
      <c r="D789" s="69"/>
      <c r="E789" s="69"/>
      <c r="F789" s="69"/>
    </row>
    <row r="790" spans="3:6" ht="12.75" customHeight="1" x14ac:dyDescent="0.2">
      <c r="C790" s="69"/>
      <c r="D790" s="69"/>
      <c r="E790" s="69"/>
      <c r="F790" s="69"/>
    </row>
    <row r="791" spans="3:6" ht="12.75" customHeight="1" x14ac:dyDescent="0.2">
      <c r="C791" s="69"/>
      <c r="D791" s="69"/>
      <c r="E791" s="69"/>
      <c r="F791" s="69"/>
    </row>
    <row r="792" spans="3:6" ht="12.75" customHeight="1" x14ac:dyDescent="0.2">
      <c r="C792" s="69"/>
      <c r="D792" s="69"/>
      <c r="E792" s="69"/>
      <c r="F792" s="69"/>
    </row>
    <row r="793" spans="3:6" ht="12.75" customHeight="1" x14ac:dyDescent="0.2">
      <c r="C793" s="69"/>
      <c r="D793" s="69"/>
      <c r="E793" s="69"/>
      <c r="F793" s="69"/>
    </row>
    <row r="794" spans="3:6" ht="12.75" customHeight="1" x14ac:dyDescent="0.2">
      <c r="C794" s="69"/>
      <c r="D794" s="69"/>
      <c r="E794" s="69"/>
      <c r="F794" s="69"/>
    </row>
    <row r="795" spans="3:6" ht="12.75" customHeight="1" x14ac:dyDescent="0.2">
      <c r="C795" s="69"/>
      <c r="D795" s="69"/>
      <c r="E795" s="69"/>
      <c r="F795" s="69"/>
    </row>
    <row r="796" spans="3:6" ht="12.75" customHeight="1" x14ac:dyDescent="0.2">
      <c r="C796" s="69"/>
      <c r="D796" s="69"/>
      <c r="E796" s="69"/>
      <c r="F796" s="69"/>
    </row>
    <row r="797" spans="3:6" ht="12.75" customHeight="1" x14ac:dyDescent="0.2">
      <c r="C797" s="69"/>
      <c r="D797" s="69"/>
      <c r="E797" s="69"/>
      <c r="F797" s="69"/>
    </row>
    <row r="798" spans="3:6" ht="12.75" customHeight="1" x14ac:dyDescent="0.2">
      <c r="C798" s="69"/>
      <c r="D798" s="69"/>
      <c r="E798" s="69"/>
      <c r="F798" s="69"/>
    </row>
    <row r="799" spans="3:6" ht="12.75" customHeight="1" x14ac:dyDescent="0.2">
      <c r="C799" s="69"/>
      <c r="D799" s="69"/>
      <c r="E799" s="69"/>
      <c r="F799" s="69"/>
    </row>
    <row r="800" spans="3:6" ht="12.75" customHeight="1" x14ac:dyDescent="0.2">
      <c r="C800" s="69"/>
      <c r="D800" s="69"/>
      <c r="E800" s="69"/>
      <c r="F800" s="69"/>
    </row>
    <row r="801" spans="3:6" ht="12.75" customHeight="1" x14ac:dyDescent="0.2">
      <c r="C801" s="69"/>
      <c r="D801" s="69"/>
      <c r="E801" s="69"/>
      <c r="F801" s="69"/>
    </row>
    <row r="802" spans="3:6" ht="12.75" customHeight="1" x14ac:dyDescent="0.2">
      <c r="C802" s="69"/>
      <c r="D802" s="69"/>
      <c r="E802" s="69"/>
      <c r="F802" s="69"/>
    </row>
    <row r="803" spans="3:6" ht="12.75" customHeight="1" x14ac:dyDescent="0.2">
      <c r="C803" s="69"/>
      <c r="D803" s="69"/>
      <c r="E803" s="69"/>
      <c r="F803" s="69"/>
    </row>
    <row r="804" spans="3:6" ht="12.75" customHeight="1" x14ac:dyDescent="0.2">
      <c r="C804" s="69"/>
      <c r="D804" s="69"/>
      <c r="E804" s="69"/>
      <c r="F804" s="69"/>
    </row>
    <row r="805" spans="3:6" ht="12.75" customHeight="1" x14ac:dyDescent="0.2">
      <c r="C805" s="69"/>
      <c r="D805" s="69"/>
      <c r="E805" s="69"/>
      <c r="F805" s="69"/>
    </row>
    <row r="806" spans="3:6" ht="12.75" customHeight="1" x14ac:dyDescent="0.2">
      <c r="C806" s="69"/>
      <c r="D806" s="69"/>
      <c r="E806" s="69"/>
      <c r="F806" s="69"/>
    </row>
    <row r="807" spans="3:6" ht="12.75" customHeight="1" x14ac:dyDescent="0.2">
      <c r="C807" s="69"/>
      <c r="D807" s="69"/>
      <c r="E807" s="69"/>
      <c r="F807" s="69"/>
    </row>
    <row r="808" spans="3:6" ht="12.75" customHeight="1" x14ac:dyDescent="0.2">
      <c r="C808" s="69"/>
      <c r="D808" s="69"/>
      <c r="E808" s="69"/>
      <c r="F808" s="69"/>
    </row>
    <row r="809" spans="3:6" ht="12.75" customHeight="1" x14ac:dyDescent="0.2">
      <c r="C809" s="69"/>
      <c r="D809" s="69"/>
      <c r="E809" s="69"/>
      <c r="F809" s="69"/>
    </row>
    <row r="810" spans="3:6" ht="12.75" customHeight="1" x14ac:dyDescent="0.2">
      <c r="C810" s="69"/>
      <c r="D810" s="69"/>
      <c r="E810" s="69"/>
      <c r="F810" s="69"/>
    </row>
    <row r="811" spans="3:6" ht="12.75" customHeight="1" x14ac:dyDescent="0.2">
      <c r="C811" s="69"/>
      <c r="D811" s="69"/>
      <c r="E811" s="69"/>
      <c r="F811" s="69"/>
    </row>
    <row r="812" spans="3:6" ht="12.75" customHeight="1" x14ac:dyDescent="0.2">
      <c r="C812" s="69"/>
      <c r="D812" s="69"/>
      <c r="E812" s="69"/>
      <c r="F812" s="69"/>
    </row>
    <row r="813" spans="3:6" ht="12.75" customHeight="1" x14ac:dyDescent="0.2">
      <c r="C813" s="69"/>
      <c r="D813" s="69"/>
      <c r="E813" s="69"/>
      <c r="F813" s="69"/>
    </row>
    <row r="814" spans="3:6" ht="12.75" customHeight="1" x14ac:dyDescent="0.2">
      <c r="C814" s="69"/>
      <c r="D814" s="69"/>
      <c r="E814" s="69"/>
      <c r="F814" s="69"/>
    </row>
    <row r="815" spans="3:6" ht="12.75" customHeight="1" x14ac:dyDescent="0.2">
      <c r="C815" s="69"/>
      <c r="D815" s="69"/>
      <c r="E815" s="69"/>
      <c r="F815" s="69"/>
    </row>
    <row r="816" spans="3:6" ht="12.75" customHeight="1" x14ac:dyDescent="0.2">
      <c r="C816" s="69"/>
      <c r="D816" s="69"/>
      <c r="E816" s="69"/>
      <c r="F816" s="69"/>
    </row>
    <row r="817" spans="3:6" ht="12.75" customHeight="1" x14ac:dyDescent="0.2">
      <c r="C817" s="69"/>
      <c r="D817" s="69"/>
      <c r="E817" s="69"/>
      <c r="F817" s="69"/>
    </row>
    <row r="818" spans="3:6" ht="12.75" customHeight="1" x14ac:dyDescent="0.2">
      <c r="C818" s="69"/>
      <c r="D818" s="69"/>
      <c r="E818" s="69"/>
      <c r="F818" s="69"/>
    </row>
    <row r="819" spans="3:6" ht="12.75" customHeight="1" x14ac:dyDescent="0.2">
      <c r="C819" s="69"/>
      <c r="D819" s="69"/>
      <c r="E819" s="69"/>
      <c r="F819" s="69"/>
    </row>
    <row r="820" spans="3:6" ht="12.75" customHeight="1" x14ac:dyDescent="0.2">
      <c r="C820" s="69"/>
      <c r="D820" s="69"/>
      <c r="E820" s="69"/>
      <c r="F820" s="69"/>
    </row>
    <row r="821" spans="3:6" ht="12.75" customHeight="1" x14ac:dyDescent="0.2">
      <c r="C821" s="69"/>
      <c r="D821" s="69"/>
      <c r="E821" s="69"/>
      <c r="F821" s="69"/>
    </row>
    <row r="822" spans="3:6" ht="12.75" customHeight="1" x14ac:dyDescent="0.2">
      <c r="C822" s="69"/>
      <c r="D822" s="69"/>
      <c r="E822" s="69"/>
      <c r="F822" s="69"/>
    </row>
    <row r="823" spans="3:6" ht="12.75" customHeight="1" x14ac:dyDescent="0.2">
      <c r="C823" s="69"/>
      <c r="D823" s="69"/>
      <c r="E823" s="69"/>
      <c r="F823" s="69"/>
    </row>
    <row r="824" spans="3:6" ht="12.75" customHeight="1" x14ac:dyDescent="0.2">
      <c r="C824" s="69"/>
      <c r="D824" s="69"/>
      <c r="E824" s="69"/>
      <c r="F824" s="69"/>
    </row>
    <row r="825" spans="3:6" ht="12.75" customHeight="1" x14ac:dyDescent="0.2">
      <c r="C825" s="69"/>
      <c r="D825" s="69"/>
      <c r="E825" s="69"/>
      <c r="F825" s="69"/>
    </row>
    <row r="826" spans="3:6" ht="12.75" customHeight="1" x14ac:dyDescent="0.2">
      <c r="C826" s="69"/>
      <c r="D826" s="69"/>
      <c r="E826" s="69"/>
      <c r="F826" s="69"/>
    </row>
    <row r="827" spans="3:6" ht="12.75" customHeight="1" x14ac:dyDescent="0.2">
      <c r="C827" s="69"/>
      <c r="D827" s="69"/>
      <c r="E827" s="69"/>
      <c r="F827" s="69"/>
    </row>
    <row r="828" spans="3:6" ht="12.75" customHeight="1" x14ac:dyDescent="0.2">
      <c r="C828" s="69"/>
      <c r="D828" s="69"/>
      <c r="E828" s="69"/>
      <c r="F828" s="69"/>
    </row>
    <row r="829" spans="3:6" ht="12.75" customHeight="1" x14ac:dyDescent="0.2">
      <c r="C829" s="69"/>
      <c r="D829" s="69"/>
      <c r="E829" s="69"/>
      <c r="F829" s="69"/>
    </row>
    <row r="830" spans="3:6" ht="12.75" customHeight="1" x14ac:dyDescent="0.2">
      <c r="C830" s="69"/>
      <c r="D830" s="69"/>
      <c r="E830" s="69"/>
      <c r="F830" s="69"/>
    </row>
    <row r="831" spans="3:6" ht="12.75" customHeight="1" x14ac:dyDescent="0.2">
      <c r="C831" s="69"/>
      <c r="D831" s="69"/>
      <c r="E831" s="69"/>
      <c r="F831" s="69"/>
    </row>
    <row r="832" spans="3:6" ht="12.75" customHeight="1" x14ac:dyDescent="0.2">
      <c r="C832" s="69"/>
      <c r="D832" s="69"/>
      <c r="E832" s="69"/>
      <c r="F832" s="69"/>
    </row>
  </sheetData>
  <mergeCells count="10">
    <mergeCell ref="H9:H10"/>
    <mergeCell ref="C9:C10"/>
    <mergeCell ref="D9:G9"/>
    <mergeCell ref="I9:L9"/>
    <mergeCell ref="C6:G6"/>
    <mergeCell ref="C7:G7"/>
    <mergeCell ref="C8:G8"/>
    <mergeCell ref="H8:L8"/>
    <mergeCell ref="H6:M6"/>
    <mergeCell ref="H7:M7"/>
  </mergeCells>
  <printOptions horizontalCentered="1"/>
  <pageMargins left="0.74803149606299213" right="0.74803149606299213" top="0.98425196850393704" bottom="0.98425196850393704" header="0" footer="0"/>
  <pageSetup scale="60" pageOrder="overThenDown" orientation="portrait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 CompNorm</vt:lpstr>
      <vt:lpstr>'Cuadro 1 CompNorm'!Área_de_impresión</vt:lpstr>
      <vt:lpstr>'Cuadro 1 CompNorm'!Títulos_a_imprimir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ARROCHA</dc:creator>
  <cp:lastModifiedBy>Dalys Liao de Pardo</cp:lastModifiedBy>
  <cp:lastPrinted>2018-06-18T20:38:20Z</cp:lastPrinted>
  <dcterms:created xsi:type="dcterms:W3CDTF">2015-06-05T16:39:30Z</dcterms:created>
  <dcterms:modified xsi:type="dcterms:W3CDTF">2018-06-20T17:07:04Z</dcterms:modified>
</cp:coreProperties>
</file>